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YamazakiM\Downloads\"/>
    </mc:Choice>
  </mc:AlternateContent>
  <xr:revisionPtr revIDLastSave="0" documentId="13_ncr:1_{60CFEDFD-15B4-404D-9F26-EF9239284FB3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Claim-Item-S100" sheetId="1" r:id="rId1"/>
    <sheet name="PBSListing" sheetId="2" r:id="rId2"/>
  </sheets>
  <definedNames>
    <definedName name="category_table">"Table1[category]"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1" l="1"/>
  <c r="G8" i="1" l="1"/>
  <c r="G4" i="1" l="1"/>
  <c r="G5" i="1"/>
  <c r="G6" i="1" l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3" i="1"/>
</calcChain>
</file>

<file path=xl/sharedStrings.xml><?xml version="1.0" encoding="utf-8"?>
<sst xmlns="http://schemas.openxmlformats.org/spreadsheetml/2006/main" count="265" uniqueCount="265">
  <si>
    <t>abacavir 20 mg/mL oral liquid, 240 mL</t>
  </si>
  <si>
    <t>10356C</t>
  </si>
  <si>
    <t>abacavir 300 mg + lamivudine 150 mg + zidovudine 300 mg tablet, 60</t>
  </si>
  <si>
    <t>10305J</t>
  </si>
  <si>
    <t>abacavir 300 mg tablet, 60</t>
  </si>
  <si>
    <t>10294T</t>
  </si>
  <si>
    <t>abacavir 600 mg + lamivudine 300 mg tablet, 30 (10357D)</t>
  </si>
  <si>
    <t>10357D</t>
  </si>
  <si>
    <t>abacavir 600 mg + lamivudine 300 mg tablet, 30 (11246X)</t>
  </si>
  <si>
    <t>11246X</t>
  </si>
  <si>
    <t>10290N</t>
  </si>
  <si>
    <t>atazanavir 200 mg capsule, 60</t>
  </si>
  <si>
    <t>10349Q</t>
  </si>
  <si>
    <t>atazanavir 300 mg + cobicistat 150 mg tablet, 30</t>
  </si>
  <si>
    <t>10692R</t>
  </si>
  <si>
    <t>atazanavir 300 mg capsule, 30</t>
  </si>
  <si>
    <t>10321F</t>
  </si>
  <si>
    <t>atazanavir 300 mg capsule, 60</t>
  </si>
  <si>
    <t>11657M</t>
  </si>
  <si>
    <t>bictegravir 50 mg + emtricitabine 200 mg + tenofovir alafenamide 25 mg tablet, 30</t>
  </si>
  <si>
    <t>11649D</t>
  </si>
  <si>
    <t>clozapine 100 mg tablet, 100</t>
  </si>
  <si>
    <t>10358E</t>
  </si>
  <si>
    <t>clozapine 200 mg tablet, 100</t>
  </si>
  <si>
    <t>10288L</t>
  </si>
  <si>
    <t>clozapine 25 mg tablet, 100</t>
  </si>
  <si>
    <t>10289M</t>
  </si>
  <si>
    <t>clozapine 50 mg tablet, 100</t>
  </si>
  <si>
    <t>10302F</t>
  </si>
  <si>
    <t>clozapine 50 mg/mL oral liquid, 100 mL (10341G)</t>
  </si>
  <si>
    <t>10341G</t>
  </si>
  <si>
    <t>clozapine 50 mg/mL oral liquid, 100 mL (11422E)</t>
  </si>
  <si>
    <t>11422E</t>
  </si>
  <si>
    <t>darunavir 150 mg tablet, 240</t>
  </si>
  <si>
    <t>10287K</t>
  </si>
  <si>
    <t>10329P</t>
  </si>
  <si>
    <t>darunavir 800 mg + cobicistat 150 mg + emtricitabine 200 mg + tenofovir alafenamide 10 mg tablet, 30</t>
  </si>
  <si>
    <t>11955F</t>
  </si>
  <si>
    <t>pbs_code</t>
  </si>
  <si>
    <t xml:space="preserve">category </t>
  </si>
  <si>
    <t>General</t>
  </si>
  <si>
    <t>Concessional</t>
  </si>
  <si>
    <t>reg_24</t>
  </si>
  <si>
    <t>Yes</t>
  </si>
  <si>
    <t>No</t>
  </si>
  <si>
    <t>PBS Item Description</t>
  </si>
  <si>
    <t>PBS Item Code</t>
  </si>
  <si>
    <t>Date of Dispensing</t>
  </si>
  <si>
    <t>Patient Details</t>
  </si>
  <si>
    <t>Dispensing Details</t>
  </si>
  <si>
    <t>Patient
First Name</t>
  </si>
  <si>
    <t>Patient
Last Name</t>
  </si>
  <si>
    <t>Patient
Home Postcode</t>
  </si>
  <si>
    <t>Co-payment
Category</t>
  </si>
  <si>
    <t>Unique
Dispensing ID</t>
  </si>
  <si>
    <t>Was this a Regulation
24 Script ?</t>
  </si>
  <si>
    <t>s24
Marker</t>
  </si>
  <si>
    <t>darunavir 800 mg + cobicistat 150 mg tablet, 30</t>
  </si>
  <si>
    <t>10903W</t>
  </si>
  <si>
    <t>10367P</t>
  </si>
  <si>
    <t>dolutegravir 50 mg + abacavir 600 mg + lamivudine 300 mg tablet, 30</t>
  </si>
  <si>
    <t>10345L</t>
  </si>
  <si>
    <t>dolutegravir 50 mg + lamivudine 300 mg tablet, 30</t>
  </si>
  <si>
    <t>11843H</t>
  </si>
  <si>
    <t>dolutegravir 50 mg + rilpivirine 25 mg tablet, 30</t>
  </si>
  <si>
    <t>11540J</t>
  </si>
  <si>
    <t>dolutegravir 50 mg tablet, 30</t>
  </si>
  <si>
    <t>10283F</t>
  </si>
  <si>
    <t>efavirenz 200 mg tablet, 90</t>
  </si>
  <si>
    <t>10336B</t>
  </si>
  <si>
    <t>efavirenz 30 mg/mL oral liquid, 180 mL</t>
  </si>
  <si>
    <t>10275T</t>
  </si>
  <si>
    <t>efavirenz 600 mg tablet, 30</t>
  </si>
  <si>
    <t>10366N</t>
  </si>
  <si>
    <t>emtricitabine 200 mg + rilpivirine 25 mg + tenofovir alafenamide 25 mg tablet, 30</t>
  </si>
  <si>
    <t>11104K</t>
  </si>
  <si>
    <t>emtricitabine 200 mg + tenofovir alafenamide 10 mg tablet, 30</t>
  </si>
  <si>
    <t>11099E</t>
  </si>
  <si>
    <t>emtricitabine 200 mg + tenofovir alafenamide 25 mg tablet, 30</t>
  </si>
  <si>
    <t>11113X</t>
  </si>
  <si>
    <t>enfuvirtide 90 mg injection [60 vials] (&amp;) inert substance diluent [60 x 1.1 mL vials], 1 pack</t>
  </si>
  <si>
    <t>10365M</t>
  </si>
  <si>
    <t>entecavir 1 mg tablet, 30</t>
  </si>
  <si>
    <t>10353X</t>
  </si>
  <si>
    <t>entecavir 500 microgram tablet, 30</t>
  </si>
  <si>
    <t>10279B</t>
  </si>
  <si>
    <t>etravirine 200 mg tablet, 60</t>
  </si>
  <si>
    <t>10301E</t>
  </si>
  <si>
    <t>fosamprenavir 700 mg tablet, 60</t>
  </si>
  <si>
    <t>10337C</t>
  </si>
  <si>
    <t>ganciclovir 500 mg injection, 5 vials</t>
  </si>
  <si>
    <t>10328N</t>
  </si>
  <si>
    <t>interferon alfa-2a 3 million units (11.111 microgram)/0.5 mL injection, 0.5 mL syringe</t>
  </si>
  <si>
    <t>10317B</t>
  </si>
  <si>
    <t>interferon alfa-2a 9 million units (33.333 microgram)/0.5 mL injection, 0.5 mL syringe</t>
  </si>
  <si>
    <t>10369R</t>
  </si>
  <si>
    <t>lamivudine 10 mg/mL oral liquid, 240 mL</t>
  </si>
  <si>
    <t>10320E</t>
  </si>
  <si>
    <t>lamivudine 100 mg tablet, 28</t>
  </si>
  <si>
    <t>10315X</t>
  </si>
  <si>
    <t>lamivudine 150 mg + zidovudine 300 mg tablet, 60</t>
  </si>
  <si>
    <t>10284G</t>
  </si>
  <si>
    <t>lamivudine 150 mg tablet, 60</t>
  </si>
  <si>
    <t>10348P</t>
  </si>
  <si>
    <t>lamivudine 300 mg tablet, 30</t>
  </si>
  <si>
    <t>10311Q</t>
  </si>
  <si>
    <t>lanreotide 120 mg/0.5 mL injection, 0.5 mL syringe (11289E)</t>
  </si>
  <si>
    <t>11289E</t>
  </si>
  <si>
    <t>lanreotide 120 mg/0.5 mL injection, 0.5 mL syringe (11736Q)</t>
  </si>
  <si>
    <t>11736Q</t>
  </si>
  <si>
    <t>lanreotide 60 mg/0.5 mL injection, 0.5 mL syringe</t>
  </si>
  <si>
    <t>11315M</t>
  </si>
  <si>
    <t>lanreotide 90 mg/0.5 mL injection, 0.5 mL syringe</t>
  </si>
  <si>
    <t>11316N</t>
  </si>
  <si>
    <t>lopinavir 100 mg + ritonavir 25 mg tablet, 60</t>
  </si>
  <si>
    <t>10285H</t>
  </si>
  <si>
    <t>lopinavir 200 mg + ritonavir 50 mg tablet, 120</t>
  </si>
  <si>
    <t>10272P</t>
  </si>
  <si>
    <t>10327M</t>
  </si>
  <si>
    <t>maraviroc 150 mg tablet, 60</t>
  </si>
  <si>
    <t>10318C</t>
  </si>
  <si>
    <t>maraviroc 300 mg tablet, 60</t>
  </si>
  <si>
    <t>10355B</t>
  </si>
  <si>
    <t>nevirapine 10 mg/mL oral liquid, 240 mL</t>
  </si>
  <si>
    <t>10319D</t>
  </si>
  <si>
    <t>nevirapine 200 mg tablet, 60</t>
  </si>
  <si>
    <t>10304H</t>
  </si>
  <si>
    <t>nevirapine 400 mg modified release tablet, 30</t>
  </si>
  <si>
    <t>10303G</t>
  </si>
  <si>
    <t>octreotide 10 mg modified release injection [1 vial] (&amp;) inert substance diluent [2 mL syringe], 1 pack</t>
  </si>
  <si>
    <t>11501H</t>
  </si>
  <si>
    <t>octreotide 20 mg modified release injection [1 vial] (&amp;) inert substance diluent [2 mL syringe], 1 pack</t>
  </si>
  <si>
    <t>11537F</t>
  </si>
  <si>
    <t>octreotide 30 mg modified release injection [1 vial] (&amp;) inert substance diluent [2 mL syringe], 1 pack (11512X)</t>
  </si>
  <si>
    <t>11512X</t>
  </si>
  <si>
    <t>octreotide 30 mg modified release injection [1 vial] (&amp;) inert substance diluent [2 mL syringe], 1 pack (11896D)</t>
  </si>
  <si>
    <t>11896D</t>
  </si>
  <si>
    <t>raltegravir 100 mg chewable tablet, 60</t>
  </si>
  <si>
    <t>10326L</t>
  </si>
  <si>
    <t>raltegravir 25 mg chewable tablet, 60</t>
  </si>
  <si>
    <t>10299C</t>
  </si>
  <si>
    <t>raltegravir 400 mg tablet, 60</t>
  </si>
  <si>
    <t>10286J</t>
  </si>
  <si>
    <t>raltegravir 600 mg tablet, 60</t>
  </si>
  <si>
    <t>11248B</t>
  </si>
  <si>
    <t>rilpivirine 25 mg tablet, 30</t>
  </si>
  <si>
    <t>10298B</t>
  </si>
  <si>
    <t>ritonavir 100 mg tablet, 30</t>
  </si>
  <si>
    <t>10273Q</t>
  </si>
  <si>
    <t>saquinavir 500 mg tablet, 120</t>
  </si>
  <si>
    <t>10335Y</t>
  </si>
  <si>
    <t>11114Y</t>
  </si>
  <si>
    <t>tenofovir disoproxil fumarate 300 mg + emtricitabine 200 mg + efavirenz 600 mg tablet, 30</t>
  </si>
  <si>
    <t>10297Y</t>
  </si>
  <si>
    <t>10347N</t>
  </si>
  <si>
    <t>tenofovir disoproxil fumarate 300 mg tablet, 30 (10310P)</t>
  </si>
  <si>
    <t>10310P</t>
  </si>
  <si>
    <t>tenofovir disoproxil fumarate 300 mg tablet, 30 (11992E)</t>
  </si>
  <si>
    <t>11992E</t>
  </si>
  <si>
    <t>tenofovir disoproxil maleate 300 mg + emtricitabine 200 mg + efavirenz 600 mg tablet, 30</t>
  </si>
  <si>
    <t>11732L</t>
  </si>
  <si>
    <t>tenofovir disoproxil maleate 300 mg + emtricitabine 200 mg tablet, 30</t>
  </si>
  <si>
    <t>11149T</t>
  </si>
  <si>
    <t>tenofovir disoproxil maleate 300 mg tablet, 30 (11155D)</t>
  </si>
  <si>
    <t>11155D</t>
  </si>
  <si>
    <t>tenofovir disoproxil maleate 300 mg tablet, 30 (11982P)</t>
  </si>
  <si>
    <t>11982P</t>
  </si>
  <si>
    <t>tenofovir disoproxil phosphate 291 mg + emtricitabine 200 mg tablet, 30</t>
  </si>
  <si>
    <t>11146P</t>
  </si>
  <si>
    <t>tenofovir disoproxil phosphate 291 mg tablet, 30 (11142K)</t>
  </si>
  <si>
    <t>11142K</t>
  </si>
  <si>
    <t>tenofovir disoproxil phosphate 291 mg tablet, 30 (11978K)</t>
  </si>
  <si>
    <t>11978K</t>
  </si>
  <si>
    <t>tipranavir 250 mg capsule, 120</t>
  </si>
  <si>
    <t>10344K</t>
  </si>
  <si>
    <t>valganciclovir 450 mg tablet, 60</t>
  </si>
  <si>
    <t>10306K</t>
  </si>
  <si>
    <t>valganciclovir 50 mg/mL powder for oral liquid, 100 mL</t>
  </si>
  <si>
    <t>10277X</t>
  </si>
  <si>
    <t>zidovudine 100 mg capsule, 100</t>
  </si>
  <si>
    <t>10266H</t>
  </si>
  <si>
    <t>zidovudine 250 mg capsule, 40</t>
  </si>
  <si>
    <t>10360G</t>
  </si>
  <si>
    <t>zidovudine 50 mg/5 mL oral liquid, 200 mL</t>
  </si>
  <si>
    <t>10361H</t>
  </si>
  <si>
    <t>PBS Section 100 Highly Specialised Drugs Program (Community Access) medicines - As at 18 May 2020</t>
  </si>
  <si>
    <t>URL for PBS Items</t>
  </si>
  <si>
    <t>atazanavir 150 mg capsule, 60</t>
  </si>
  <si>
    <t>10276W</t>
  </si>
  <si>
    <t>didanosine 125 mg enteric capsule, 30</t>
  </si>
  <si>
    <t>10350R</t>
  </si>
  <si>
    <t>didanosine 200 mg enteric capsule, 30</t>
  </si>
  <si>
    <t>10351T</t>
  </si>
  <si>
    <t>didanosine 250 mg enteric capsule, 30</t>
  </si>
  <si>
    <t>10364L</t>
  </si>
  <si>
    <t>didanosine 400 mg enteric capsule, 30</t>
  </si>
  <si>
    <t>10313T</t>
  </si>
  <si>
    <t>emtricitabine 200 mg capsule, 30</t>
  </si>
  <si>
    <t>10274R</t>
  </si>
  <si>
    <t>FOSCARNET SODIUM I.V. infusion 24 mg per mL, 250 mL bottle, 6</t>
  </si>
  <si>
    <t>10352W</t>
  </si>
  <si>
    <t>indinavir 400 mg capsule, 180</t>
  </si>
  <si>
    <t>10363K</t>
  </si>
  <si>
    <t>interferon alfa-2a 4.5 million units/0.5 mL injection, 0.5 mL syringe</t>
  </si>
  <si>
    <t>10371W</t>
  </si>
  <si>
    <t>interferon alfa-2a 6 million units/0.5 mL injection, 0.5 mL syringe</t>
  </si>
  <si>
    <t>10354Y</t>
  </si>
  <si>
    <t>interferon alfa-2b 10 million units/mL injection, 5 x 1 mL vials</t>
  </si>
  <si>
    <t>10370T</t>
  </si>
  <si>
    <t>interferon alfa-2b 18 million units/1.2 mL injection, 1.2 mL</t>
  </si>
  <si>
    <t>10291P</t>
  </si>
  <si>
    <t>interferon alfa-2b 18 million units/3 mL injection, 3 mL vial</t>
  </si>
  <si>
    <t>10340F</t>
  </si>
  <si>
    <t>interferon alfa-2b 25 million units/2.5 mL injection, 2.5 mL vial</t>
  </si>
  <si>
    <t>10339E</t>
  </si>
  <si>
    <t>interferon alfa-2b 30 million units/1.2 mL injection, 1.2 mL</t>
  </si>
  <si>
    <t>10316Y</t>
  </si>
  <si>
    <t>interferon alfa-2b 60 million units/1.2 mL injection, 1.2 mL</t>
  </si>
  <si>
    <t>10292Q</t>
  </si>
  <si>
    <t>lamivudine 5 mg/mL oral liquid, 240 mL</t>
  </si>
  <si>
    <t>10338D</t>
  </si>
  <si>
    <t>lopinavir 400 mg/5 ml + ritonavir 100 mg/5 ml oral liquid, 60 ml</t>
  </si>
  <si>
    <t>peginterferon alfa-2a 135 microgram/0.5 mL injection, 4 x 0.5 mL syringes</t>
  </si>
  <si>
    <t>10280C</t>
  </si>
  <si>
    <t>peginterferon alfa-2a 180 microgram/0.5 mL injection, 4 x 0.5 mL syringes</t>
  </si>
  <si>
    <t>10278Y</t>
  </si>
  <si>
    <t>ritonavir 600 mg/7.5 mL oral liquid, 90 mL</t>
  </si>
  <si>
    <t>10300D</t>
  </si>
  <si>
    <t>stavudine 20 mg capsule, 60</t>
  </si>
  <si>
    <t>10325K</t>
  </si>
  <si>
    <t>stavudine 30 mg capsule, 60</t>
  </si>
  <si>
    <t>10271N</t>
  </si>
  <si>
    <t>stavudine 40 mg capsule, 60</t>
  </si>
  <si>
    <t>10312R</t>
  </si>
  <si>
    <t>telbivudine 600 mg tablet, 28</t>
  </si>
  <si>
    <t>10372X</t>
  </si>
  <si>
    <t>tenofovir alafenamide 10 mg + emtricitabine 200 mg + elvitegravir 150 mg + cobicistat 150 mg tablet, 30 (11114Y)</t>
  </si>
  <si>
    <t>tenofovir disoproxil fumarate 300 mg + emtricitabine 200 mg + elvitegravir 150 mg + cobicistat 150 mg t</t>
  </si>
  <si>
    <t>10307L</t>
  </si>
  <si>
    <t>tenofovir disoproxil fumarate 300 mg + emtricitabine 200 mg + rilpivirine 25 mg tablet, 30</t>
  </si>
  <si>
    <t>10314W</t>
  </si>
  <si>
    <t>tenofovir disoproxil succinate 301 mg + emtricitabine 200 mg tablet, 30</t>
  </si>
  <si>
    <t>12506F</t>
  </si>
  <si>
    <t>darunavir 600 mg tablet, 60 (10329P)</t>
  </si>
  <si>
    <t>12110J</t>
  </si>
  <si>
    <t>darunavir 600 mg tablet, 60 (12110J)</t>
  </si>
  <si>
    <t>12111K</t>
  </si>
  <si>
    <t>darunavir 800 mg tablet, 30 (12111K)</t>
  </si>
  <si>
    <t>darunavir 800 mg tablet, 30 (10367P)</t>
  </si>
  <si>
    <t>Medicare or DVA Card Number</t>
  </si>
  <si>
    <t>cabotegravir 30 mg tablet, 30</t>
  </si>
  <si>
    <t>cabotegravir 600 mg/3 mL modified release injection [3 mL vial] (&amp;) rilpivirine 900 mg/3 mL modified release injection [3 mL vial], 1 pack</t>
  </si>
  <si>
    <t>12939B</t>
  </si>
  <si>
    <t>12937X</t>
  </si>
  <si>
    <t>darunavir 600 mg tablet, 2 x 30 (12946J)</t>
  </si>
  <si>
    <t>12946J</t>
  </si>
  <si>
    <t>adefovir dipivoxil 10 mg tablet, 30 (10290N)</t>
  </si>
  <si>
    <t>13777D</t>
  </si>
  <si>
    <t>adefovir dipivoxil 10 mg tablet, 30 (13777D)</t>
  </si>
  <si>
    <t>tenofovir disoproxil fumarate 300 mg + emtricitabine 200 mg tablet, 30 (14637J)</t>
  </si>
  <si>
    <t>14637J</t>
  </si>
  <si>
    <t>tenofovir disoproxil fumarate 300 mg + emtricitabine 200 mg tablet, 30 (10347N)</t>
  </si>
  <si>
    <t>edaravone 30 mg/20 mL injection, 10 x 20 mL ampoules</t>
  </si>
  <si>
    <t>PBS Section 100 Highly Specialised Drugs Program (Community Access) medicines - As at 1 June 2025</t>
  </si>
  <si>
    <t>14806G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</si>
</sst>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1"/>
    <xf numFmtId="0" fontId="2" fillId="3" borderId="2" xfId="0" applyFont="1" applyFill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5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5" borderId="0" xfId="0" applyFill="1" applyProtection="1">
      <protection hidden="1"/>
    </xf>
    <xf numFmtId="0" fontId="0" fillId="0" borderId="0" xfId="0" applyProtection="1">
      <protection hidden="1"/>
    </xf>
    <xf numFmtId="0" fontId="4" fillId="0" borderId="0" xfId="1" applyFon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A7C96C-275E-4F4B-AF5A-D405C30AD3DB}" name="Table1" displayName="Table1" ref="F1:F3" totalsRowShown="0" headerRowDxfId="6">
  <autoFilter ref="F1:F3" xr:uid="{CD568FC5-AC4C-4BC7-8A98-7691253E9316}"/>
  <tableColumns count="1">
    <tableColumn id="1" xr3:uid="{58814A78-F515-40B3-9D05-F3D83C4349B9}" name="category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8E36CC-5BCA-488A-8910-846EE694EDF8}" name="Table2" displayName="Table2" ref="H1:H3" totalsRowShown="0" headerRowDxfId="5">
  <autoFilter ref="H1:H3" xr:uid="{8410C776-3430-4BEE-A15A-5449ACE9C3BC}"/>
  <tableColumns count="1">
    <tableColumn id="1" xr3:uid="{9DEA8A60-0309-45D1-AE0F-D809E1DD4864}" name="reg_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AF766C0-6A42-43D9-AF8F-9BE705ABB714}" name="Table3" displayName="Table3" ref="A1:B122" totalsRowShown="0" headerRowDxfId="4">
  <autoFilter ref="A1:B122" xr:uid="{FB22D747-2F18-4D35-BB2B-49AE0B9DBBAA}"/>
  <tableColumns count="2">
    <tableColumn id="1" xr3:uid="{E08B2C78-BCF8-46BB-B3A4-22F429866994}" name="PBS Section 100 Highly Specialised Drugs Program (Community Access) medicines - As at 1 June 2025"/>
    <tableColumn id="2" xr3:uid="{DCD7026D-9F55-4E01-8B51-AD4C42F09A79}" name="pbs_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http://www.pbs.gov.au/browse/section100-ca" TargetMode="External"/><Relationship Id="rId1" Type="http://schemas.openxmlformats.org/officeDocument/2006/relationships/hyperlink" Target="https://www.pbs.gov.au/browse/section100-ca" TargetMode="Externa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zoomScaleNormal="100" workbookViewId="0">
      <selection activeCell="A3" sqref="A3"/>
    </sheetView>
  </sheetViews>
  <sheetFormatPr defaultColWidth="0" defaultRowHeight="14.5" zeroHeight="1" x14ac:dyDescent="0.35"/>
  <cols>
    <col min="1" max="5" width="18.1796875" customWidth="1"/>
    <col min="6" max="6" width="62" bestFit="1" customWidth="1"/>
    <col min="7" max="7" width="18.1796875" style="15" customWidth="1"/>
    <col min="8" max="8" width="18.1796875" style="13" customWidth="1"/>
    <col min="9" max="9" width="18.1796875" customWidth="1"/>
    <col min="10" max="10" width="22.26953125" customWidth="1"/>
    <col min="11" max="11" width="7.26953125" style="4" hidden="1" customWidth="1"/>
    <col min="12" max="16384" width="9.1796875" hidden="1"/>
  </cols>
  <sheetData>
    <row r="1" spans="1:11" s="2" customFormat="1" ht="28.5" customHeight="1" x14ac:dyDescent="0.35">
      <c r="A1" s="19" t="s">
        <v>48</v>
      </c>
      <c r="B1" s="19"/>
      <c r="C1" s="19"/>
      <c r="D1" s="19"/>
      <c r="E1" s="19"/>
      <c r="F1" s="19" t="s">
        <v>49</v>
      </c>
      <c r="G1" s="19"/>
      <c r="H1" s="19"/>
      <c r="I1" s="19"/>
      <c r="J1" s="19"/>
      <c r="K1" s="4"/>
    </row>
    <row r="2" spans="1:11" s="3" customFormat="1" ht="36" customHeight="1" thickBot="1" x14ac:dyDescent="0.4">
      <c r="A2" s="7" t="s">
        <v>249</v>
      </c>
      <c r="B2" s="8" t="s">
        <v>50</v>
      </c>
      <c r="C2" s="8" t="s">
        <v>51</v>
      </c>
      <c r="D2" s="8" t="s">
        <v>52</v>
      </c>
      <c r="E2" s="9" t="s">
        <v>53</v>
      </c>
      <c r="F2" s="10" t="s">
        <v>45</v>
      </c>
      <c r="G2" s="11" t="s">
        <v>46</v>
      </c>
      <c r="H2" s="11" t="s">
        <v>47</v>
      </c>
      <c r="I2" s="11" t="s">
        <v>54</v>
      </c>
      <c r="J2" s="12" t="s">
        <v>55</v>
      </c>
      <c r="K2" s="6" t="s">
        <v>56</v>
      </c>
    </row>
    <row r="3" spans="1:11" x14ac:dyDescent="0.35">
      <c r="A3" s="17"/>
      <c r="B3" s="17"/>
      <c r="C3" s="17"/>
      <c r="D3" s="17"/>
      <c r="E3" s="17"/>
      <c r="F3" s="17"/>
      <c r="G3" s="14" t="str">
        <f>IFERROR(VLOOKUP(F3,PBSListing!A:B,2,FALSE),"")</f>
        <v/>
      </c>
      <c r="H3" s="18"/>
      <c r="I3" s="17"/>
      <c r="J3" s="17"/>
      <c r="K3" s="4">
        <f>IF(I3="",0,IF(J3="Yes",1,COUNTIF($I$3:$I$1001,I3)))</f>
        <v>0</v>
      </c>
    </row>
    <row r="4" spans="1:11" x14ac:dyDescent="0.35">
      <c r="A4" s="17"/>
      <c r="B4" s="17"/>
      <c r="C4" s="17"/>
      <c r="D4" s="17"/>
      <c r="E4" s="17"/>
      <c r="F4" s="17"/>
      <c r="G4" s="14" t="str">
        <f>IFERROR(VLOOKUP(F4,PBSListing!A:B,2,FALSE),"")</f>
        <v/>
      </c>
      <c r="H4" s="18"/>
      <c r="I4" s="17"/>
      <c r="J4" s="17"/>
      <c r="K4" s="4">
        <f t="shared" ref="K4:K67" si="0">IF(I4="",0,IF(J4="Yes",1,COUNTIF($I$3:$I$1001,I4)))</f>
        <v>0</v>
      </c>
    </row>
    <row r="5" spans="1:11" x14ac:dyDescent="0.35">
      <c r="A5" s="17"/>
      <c r="B5" s="17"/>
      <c r="C5" s="17"/>
      <c r="D5" s="17"/>
      <c r="E5" s="17"/>
      <c r="F5" s="17"/>
      <c r="G5" s="14" t="str">
        <f>IFERROR(VLOOKUP(F5,PBSListing!A:B,2,FALSE),"")</f>
        <v/>
      </c>
      <c r="H5" s="18"/>
      <c r="I5" s="17"/>
      <c r="J5" s="17"/>
      <c r="K5" s="4">
        <f t="shared" si="0"/>
        <v>0</v>
      </c>
    </row>
    <row r="6" spans="1:11" x14ac:dyDescent="0.35">
      <c r="A6" s="17"/>
      <c r="B6" s="17"/>
      <c r="C6" s="17"/>
      <c r="D6" s="17"/>
      <c r="E6" s="17"/>
      <c r="F6" s="17"/>
      <c r="G6" s="14" t="str">
        <f>IFERROR(VLOOKUP(F6,PBSListing!A:B,2,FALSE),"")</f>
        <v/>
      </c>
      <c r="H6" s="18"/>
      <c r="I6" s="17"/>
      <c r="J6" s="17"/>
      <c r="K6" s="4">
        <f t="shared" si="0"/>
        <v>0</v>
      </c>
    </row>
    <row r="7" spans="1:11" x14ac:dyDescent="0.35">
      <c r="A7" s="17"/>
      <c r="B7" s="17"/>
      <c r="C7" s="17"/>
      <c r="D7" s="17"/>
      <c r="E7" s="17"/>
      <c r="F7" s="17"/>
      <c r="G7" s="14" t="str">
        <f>IFERROR(VLOOKUP(F7,PBSListing!A:B,2,FALSE),"")</f>
        <v/>
      </c>
      <c r="H7" s="18"/>
      <c r="I7" s="17"/>
      <c r="J7" s="17"/>
      <c r="K7" s="4">
        <f t="shared" si="0"/>
        <v>0</v>
      </c>
    </row>
    <row r="8" spans="1:11" x14ac:dyDescent="0.35">
      <c r="A8" s="17"/>
      <c r="B8" s="17"/>
      <c r="C8" s="17"/>
      <c r="D8" s="17"/>
      <c r="E8" s="17"/>
      <c r="F8" s="17"/>
      <c r="G8" s="14" t="str">
        <f>IFERROR(VLOOKUP(F8,PBSListing!A:B,2,FALSE),"")</f>
        <v/>
      </c>
      <c r="H8" s="18"/>
      <c r="I8" s="17"/>
      <c r="J8" s="17"/>
      <c r="K8" s="4">
        <f t="shared" si="0"/>
        <v>0</v>
      </c>
    </row>
    <row r="9" spans="1:11" x14ac:dyDescent="0.35">
      <c r="A9" s="17"/>
      <c r="B9" s="17"/>
      <c r="C9" s="17"/>
      <c r="D9" s="17"/>
      <c r="E9" s="17"/>
      <c r="F9" s="17"/>
      <c r="G9" s="14" t="str">
        <f>IFERROR(VLOOKUP(F9,PBSListing!A:B,2,FALSE),"")</f>
        <v/>
      </c>
      <c r="H9" s="18"/>
      <c r="I9" s="17"/>
      <c r="J9" s="17"/>
      <c r="K9" s="4">
        <f t="shared" si="0"/>
        <v>0</v>
      </c>
    </row>
    <row r="10" spans="1:11" x14ac:dyDescent="0.35">
      <c r="A10" s="17"/>
      <c r="B10" s="17"/>
      <c r="C10" s="17"/>
      <c r="D10" s="17"/>
      <c r="E10" s="17"/>
      <c r="F10" s="17"/>
      <c r="G10" s="14" t="str">
        <f>IFERROR(VLOOKUP(F10,PBSListing!A:B,2,FALSE),"")</f>
        <v/>
      </c>
      <c r="H10" s="18"/>
      <c r="I10" s="17"/>
      <c r="J10" s="17"/>
      <c r="K10" s="4">
        <f t="shared" si="0"/>
        <v>0</v>
      </c>
    </row>
    <row r="11" spans="1:11" x14ac:dyDescent="0.35">
      <c r="A11" s="17"/>
      <c r="B11" s="17"/>
      <c r="C11" s="17"/>
      <c r="D11" s="17"/>
      <c r="E11" s="17"/>
      <c r="F11" s="17"/>
      <c r="G11" s="14" t="str">
        <f>IFERROR(VLOOKUP(F11,PBSListing!A:B,2,FALSE),"")</f>
        <v/>
      </c>
      <c r="H11" s="18"/>
      <c r="I11" s="17"/>
      <c r="J11" s="17"/>
      <c r="K11" s="4">
        <f t="shared" si="0"/>
        <v>0</v>
      </c>
    </row>
    <row r="12" spans="1:11" x14ac:dyDescent="0.35">
      <c r="A12" s="17"/>
      <c r="B12" s="17"/>
      <c r="C12" s="17"/>
      <c r="D12" s="17"/>
      <c r="E12" s="17"/>
      <c r="F12" s="17"/>
      <c r="G12" s="14" t="str">
        <f>IFERROR(VLOOKUP(F12,PBSListing!A:B,2,FALSE),"")</f>
        <v/>
      </c>
      <c r="H12" s="18"/>
      <c r="I12" s="17"/>
      <c r="J12" s="17"/>
      <c r="K12" s="4">
        <f t="shared" si="0"/>
        <v>0</v>
      </c>
    </row>
    <row r="13" spans="1:11" x14ac:dyDescent="0.35">
      <c r="A13" s="17"/>
      <c r="B13" s="17"/>
      <c r="C13" s="17"/>
      <c r="D13" s="17"/>
      <c r="E13" s="17"/>
      <c r="F13" s="17"/>
      <c r="G13" s="14" t="str">
        <f>IFERROR(VLOOKUP(F13,PBSListing!A:B,2,FALSE),"")</f>
        <v/>
      </c>
      <c r="H13" s="18"/>
      <c r="I13" s="17"/>
      <c r="J13" s="17"/>
      <c r="K13" s="4">
        <f t="shared" si="0"/>
        <v>0</v>
      </c>
    </row>
    <row r="14" spans="1:11" x14ac:dyDescent="0.35">
      <c r="A14" s="17"/>
      <c r="B14" s="17"/>
      <c r="C14" s="17"/>
      <c r="D14" s="17"/>
      <c r="E14" s="17"/>
      <c r="F14" s="17"/>
      <c r="G14" s="14" t="str">
        <f>IFERROR(VLOOKUP(F14,PBSListing!A:B,2,FALSE),"")</f>
        <v/>
      </c>
      <c r="H14" s="18"/>
      <c r="I14" s="17"/>
      <c r="J14" s="17"/>
      <c r="K14" s="4">
        <f t="shared" si="0"/>
        <v>0</v>
      </c>
    </row>
    <row r="15" spans="1:11" x14ac:dyDescent="0.35">
      <c r="A15" s="17"/>
      <c r="B15" s="17"/>
      <c r="C15" s="17"/>
      <c r="D15" s="17"/>
      <c r="E15" s="17"/>
      <c r="F15" s="17"/>
      <c r="G15" s="14" t="str">
        <f>IFERROR(VLOOKUP(F15,PBSListing!A:B,2,FALSE),"")</f>
        <v/>
      </c>
      <c r="H15" s="18"/>
      <c r="I15" s="17"/>
      <c r="J15" s="17"/>
      <c r="K15" s="4">
        <f t="shared" si="0"/>
        <v>0</v>
      </c>
    </row>
    <row r="16" spans="1:11" x14ac:dyDescent="0.35">
      <c r="A16" s="17"/>
      <c r="B16" s="17"/>
      <c r="C16" s="17"/>
      <c r="D16" s="17"/>
      <c r="E16" s="17"/>
      <c r="F16" s="17"/>
      <c r="G16" s="14" t="str">
        <f>IFERROR(VLOOKUP(F16,PBSListing!A:B,2,FALSE),"")</f>
        <v/>
      </c>
      <c r="H16" s="18"/>
      <c r="I16" s="17"/>
      <c r="J16" s="17"/>
      <c r="K16" s="4">
        <f t="shared" si="0"/>
        <v>0</v>
      </c>
    </row>
    <row r="17" spans="1:11" x14ac:dyDescent="0.35">
      <c r="A17" s="17"/>
      <c r="B17" s="17"/>
      <c r="C17" s="17"/>
      <c r="D17" s="17"/>
      <c r="E17" s="17"/>
      <c r="F17" s="17"/>
      <c r="G17" s="14" t="str">
        <f>IFERROR(VLOOKUP(F17,PBSListing!A:B,2,FALSE),"")</f>
        <v/>
      </c>
      <c r="H17" s="18"/>
      <c r="I17" s="17"/>
      <c r="J17" s="17"/>
      <c r="K17" s="4">
        <f t="shared" si="0"/>
        <v>0</v>
      </c>
    </row>
    <row r="18" spans="1:11" x14ac:dyDescent="0.35">
      <c r="A18" s="17"/>
      <c r="B18" s="17"/>
      <c r="C18" s="17"/>
      <c r="D18" s="17"/>
      <c r="E18" s="17"/>
      <c r="F18" s="17"/>
      <c r="G18" s="14" t="str">
        <f>IFERROR(VLOOKUP(F18,PBSListing!A:B,2,FALSE),"")</f>
        <v/>
      </c>
      <c r="H18" s="18"/>
      <c r="I18" s="17"/>
      <c r="J18" s="17"/>
      <c r="K18" s="4">
        <f t="shared" si="0"/>
        <v>0</v>
      </c>
    </row>
    <row r="19" spans="1:11" x14ac:dyDescent="0.35">
      <c r="A19" s="17"/>
      <c r="B19" s="17"/>
      <c r="C19" s="17"/>
      <c r="D19" s="17"/>
      <c r="E19" s="17"/>
      <c r="F19" s="17"/>
      <c r="G19" s="14" t="str">
        <f>IFERROR(VLOOKUP(F19,PBSListing!A:B,2,FALSE),"")</f>
        <v/>
      </c>
      <c r="H19" s="18"/>
      <c r="I19" s="17"/>
      <c r="J19" s="17"/>
      <c r="K19" s="4">
        <f t="shared" si="0"/>
        <v>0</v>
      </c>
    </row>
    <row r="20" spans="1:11" x14ac:dyDescent="0.35">
      <c r="A20" s="17"/>
      <c r="B20" s="17"/>
      <c r="C20" s="17"/>
      <c r="D20" s="17"/>
      <c r="E20" s="17"/>
      <c r="F20" s="17"/>
      <c r="G20" s="14" t="str">
        <f>IFERROR(VLOOKUP(F20,PBSListing!A:B,2,FALSE),"")</f>
        <v/>
      </c>
      <c r="H20" s="18"/>
      <c r="I20" s="17"/>
      <c r="J20" s="17"/>
      <c r="K20" s="4">
        <f t="shared" si="0"/>
        <v>0</v>
      </c>
    </row>
    <row r="21" spans="1:11" x14ac:dyDescent="0.35">
      <c r="A21" s="17"/>
      <c r="B21" s="17"/>
      <c r="C21" s="17"/>
      <c r="D21" s="17"/>
      <c r="E21" s="17"/>
      <c r="F21" s="17"/>
      <c r="G21" s="14" t="str">
        <f>IFERROR(VLOOKUP(F21,PBSListing!A:B,2,FALSE),"")</f>
        <v/>
      </c>
      <c r="H21" s="18"/>
      <c r="I21" s="17"/>
      <c r="J21" s="17"/>
      <c r="K21" s="4">
        <f t="shared" si="0"/>
        <v>0</v>
      </c>
    </row>
    <row r="22" spans="1:11" x14ac:dyDescent="0.35">
      <c r="A22" s="17"/>
      <c r="B22" s="17"/>
      <c r="C22" s="17"/>
      <c r="D22" s="17"/>
      <c r="E22" s="17"/>
      <c r="F22" s="17"/>
      <c r="G22" s="14" t="str">
        <f>IFERROR(VLOOKUP(F22,PBSListing!A:B,2,FALSE),"")</f>
        <v/>
      </c>
      <c r="H22" s="18"/>
      <c r="I22" s="17"/>
      <c r="J22" s="17"/>
      <c r="K22" s="4">
        <f t="shared" si="0"/>
        <v>0</v>
      </c>
    </row>
    <row r="23" spans="1:11" x14ac:dyDescent="0.35">
      <c r="A23" s="17"/>
      <c r="B23" s="17"/>
      <c r="C23" s="17"/>
      <c r="D23" s="17"/>
      <c r="E23" s="17"/>
      <c r="F23" s="17"/>
      <c r="G23" s="14" t="str">
        <f>IFERROR(VLOOKUP(F23,PBSListing!A:B,2,FALSE),"")</f>
        <v/>
      </c>
      <c r="H23" s="18"/>
      <c r="I23" s="17"/>
      <c r="J23" s="17"/>
      <c r="K23" s="4">
        <f t="shared" si="0"/>
        <v>0</v>
      </c>
    </row>
    <row r="24" spans="1:11" x14ac:dyDescent="0.35">
      <c r="A24" s="17"/>
      <c r="B24" s="17"/>
      <c r="C24" s="17"/>
      <c r="D24" s="17"/>
      <c r="E24" s="17"/>
      <c r="F24" s="17"/>
      <c r="G24" s="14" t="str">
        <f>IFERROR(VLOOKUP(F24,PBSListing!A:B,2,FALSE),"")</f>
        <v/>
      </c>
      <c r="H24" s="18"/>
      <c r="I24" s="17"/>
      <c r="J24" s="17"/>
      <c r="K24" s="4">
        <f t="shared" si="0"/>
        <v>0</v>
      </c>
    </row>
    <row r="25" spans="1:11" x14ac:dyDescent="0.35">
      <c r="A25" s="17"/>
      <c r="B25" s="17"/>
      <c r="C25" s="17"/>
      <c r="D25" s="17"/>
      <c r="E25" s="17"/>
      <c r="F25" s="17"/>
      <c r="G25" s="14" t="str">
        <f>IFERROR(VLOOKUP(F25,PBSListing!A:B,2,FALSE),"")</f>
        <v/>
      </c>
      <c r="H25" s="18"/>
      <c r="I25" s="17"/>
      <c r="J25" s="17"/>
      <c r="K25" s="4">
        <f t="shared" si="0"/>
        <v>0</v>
      </c>
    </row>
    <row r="26" spans="1:11" x14ac:dyDescent="0.35">
      <c r="A26" s="17"/>
      <c r="B26" s="17"/>
      <c r="C26" s="17"/>
      <c r="D26" s="17"/>
      <c r="E26" s="17"/>
      <c r="F26" s="17"/>
      <c r="G26" s="14" t="str">
        <f>IFERROR(VLOOKUP(F26,PBSListing!A:B,2,FALSE),"")</f>
        <v/>
      </c>
      <c r="H26" s="18"/>
      <c r="I26" s="17"/>
      <c r="J26" s="17"/>
      <c r="K26" s="4">
        <f t="shared" si="0"/>
        <v>0</v>
      </c>
    </row>
    <row r="27" spans="1:11" x14ac:dyDescent="0.35">
      <c r="A27" s="17"/>
      <c r="B27" s="17"/>
      <c r="C27" s="17"/>
      <c r="D27" s="17"/>
      <c r="E27" s="17"/>
      <c r="F27" s="17"/>
      <c r="G27" s="14" t="str">
        <f>IFERROR(VLOOKUP(F27,PBSListing!A:B,2,FALSE),"")</f>
        <v/>
      </c>
      <c r="H27" s="18"/>
      <c r="I27" s="17"/>
      <c r="J27" s="17"/>
      <c r="K27" s="4">
        <f t="shared" si="0"/>
        <v>0</v>
      </c>
    </row>
    <row r="28" spans="1:11" x14ac:dyDescent="0.35">
      <c r="A28" s="17"/>
      <c r="B28" s="17"/>
      <c r="C28" s="17"/>
      <c r="D28" s="17"/>
      <c r="E28" s="17"/>
      <c r="F28" s="17"/>
      <c r="G28" s="14" t="str">
        <f>IFERROR(VLOOKUP(F28,PBSListing!A:B,2,FALSE),"")</f>
        <v/>
      </c>
      <c r="H28" s="18"/>
      <c r="I28" s="17"/>
      <c r="J28" s="17"/>
      <c r="K28" s="4">
        <f t="shared" si="0"/>
        <v>0</v>
      </c>
    </row>
    <row r="29" spans="1:11" x14ac:dyDescent="0.35">
      <c r="A29" s="17"/>
      <c r="B29" s="17"/>
      <c r="C29" s="17"/>
      <c r="D29" s="17"/>
      <c r="E29" s="17"/>
      <c r="F29" s="17"/>
      <c r="G29" s="14" t="str">
        <f>IFERROR(VLOOKUP(F29,PBSListing!A:B,2,FALSE),"")</f>
        <v/>
      </c>
      <c r="H29" s="18"/>
      <c r="I29" s="17"/>
      <c r="J29" s="17"/>
      <c r="K29" s="4">
        <f t="shared" si="0"/>
        <v>0</v>
      </c>
    </row>
    <row r="30" spans="1:11" x14ac:dyDescent="0.35">
      <c r="A30" s="17"/>
      <c r="B30" s="17"/>
      <c r="C30" s="17"/>
      <c r="D30" s="17"/>
      <c r="E30" s="17"/>
      <c r="F30" s="17"/>
      <c r="G30" s="14" t="str">
        <f>IFERROR(VLOOKUP(F30,PBSListing!A:B,2,FALSE),"")</f>
        <v/>
      </c>
      <c r="H30" s="18"/>
      <c r="I30" s="17"/>
      <c r="J30" s="17"/>
      <c r="K30" s="4">
        <f t="shared" si="0"/>
        <v>0</v>
      </c>
    </row>
    <row r="31" spans="1:11" x14ac:dyDescent="0.35">
      <c r="A31" s="17"/>
      <c r="B31" s="17"/>
      <c r="C31" s="17"/>
      <c r="D31" s="17"/>
      <c r="E31" s="17"/>
      <c r="F31" s="17"/>
      <c r="G31" s="14" t="str">
        <f>IFERROR(VLOOKUP(F31,PBSListing!A:B,2,FALSE),"")</f>
        <v/>
      </c>
      <c r="H31" s="18"/>
      <c r="I31" s="17"/>
      <c r="J31" s="17"/>
      <c r="K31" s="4">
        <f t="shared" si="0"/>
        <v>0</v>
      </c>
    </row>
    <row r="32" spans="1:11" x14ac:dyDescent="0.35">
      <c r="A32" s="17"/>
      <c r="B32" s="17"/>
      <c r="C32" s="17"/>
      <c r="D32" s="17"/>
      <c r="E32" s="17"/>
      <c r="F32" s="17"/>
      <c r="G32" s="14" t="str">
        <f>IFERROR(VLOOKUP(F32,PBSListing!A:B,2,FALSE),"")</f>
        <v/>
      </c>
      <c r="H32" s="18"/>
      <c r="I32" s="17"/>
      <c r="J32" s="17"/>
      <c r="K32" s="4">
        <f t="shared" si="0"/>
        <v>0</v>
      </c>
    </row>
    <row r="33" spans="1:11" x14ac:dyDescent="0.35">
      <c r="A33" s="17"/>
      <c r="B33" s="17"/>
      <c r="C33" s="17"/>
      <c r="D33" s="17"/>
      <c r="E33" s="17"/>
      <c r="F33" s="17"/>
      <c r="G33" s="14" t="str">
        <f>IFERROR(VLOOKUP(F33,PBSListing!A:B,2,FALSE),"")</f>
        <v/>
      </c>
      <c r="H33" s="18"/>
      <c r="I33" s="17"/>
      <c r="J33" s="17"/>
      <c r="K33" s="4">
        <f t="shared" si="0"/>
        <v>0</v>
      </c>
    </row>
    <row r="34" spans="1:11" x14ac:dyDescent="0.35">
      <c r="A34" s="17"/>
      <c r="B34" s="17"/>
      <c r="C34" s="17"/>
      <c r="D34" s="17"/>
      <c r="E34" s="17"/>
      <c r="F34" s="17"/>
      <c r="G34" s="14" t="str">
        <f>IFERROR(VLOOKUP(F34,PBSListing!A:B,2,FALSE),"")</f>
        <v/>
      </c>
      <c r="H34" s="18"/>
      <c r="I34" s="17"/>
      <c r="J34" s="17"/>
      <c r="K34" s="4">
        <f t="shared" si="0"/>
        <v>0</v>
      </c>
    </row>
    <row r="35" spans="1:11" x14ac:dyDescent="0.35">
      <c r="A35" s="17"/>
      <c r="B35" s="17"/>
      <c r="C35" s="17"/>
      <c r="D35" s="17"/>
      <c r="E35" s="17"/>
      <c r="F35" s="17"/>
      <c r="G35" s="14" t="str">
        <f>IFERROR(VLOOKUP(F35,PBSListing!A:B,2,FALSE),"")</f>
        <v/>
      </c>
      <c r="H35" s="18"/>
      <c r="I35" s="17"/>
      <c r="J35" s="17"/>
      <c r="K35" s="4">
        <f t="shared" si="0"/>
        <v>0</v>
      </c>
    </row>
    <row r="36" spans="1:11" x14ac:dyDescent="0.35">
      <c r="A36" s="17"/>
      <c r="B36" s="17"/>
      <c r="C36" s="17"/>
      <c r="D36" s="17"/>
      <c r="E36" s="17"/>
      <c r="F36" s="17"/>
      <c r="G36" s="14" t="str">
        <f>IFERROR(VLOOKUP(F36,PBSListing!A:B,2,FALSE),"")</f>
        <v/>
      </c>
      <c r="H36" s="18"/>
      <c r="I36" s="17"/>
      <c r="J36" s="17"/>
      <c r="K36" s="4">
        <f t="shared" si="0"/>
        <v>0</v>
      </c>
    </row>
    <row r="37" spans="1:11" x14ac:dyDescent="0.35">
      <c r="A37" s="17"/>
      <c r="B37" s="17"/>
      <c r="C37" s="17"/>
      <c r="D37" s="17"/>
      <c r="E37" s="17"/>
      <c r="F37" s="17"/>
      <c r="G37" s="14" t="str">
        <f>IFERROR(VLOOKUP(F37,PBSListing!A:B,2,FALSE),"")</f>
        <v/>
      </c>
      <c r="H37" s="18"/>
      <c r="I37" s="17"/>
      <c r="J37" s="17"/>
      <c r="K37" s="4">
        <f t="shared" si="0"/>
        <v>0</v>
      </c>
    </row>
    <row r="38" spans="1:11" x14ac:dyDescent="0.35">
      <c r="A38" s="17"/>
      <c r="B38" s="17"/>
      <c r="C38" s="17"/>
      <c r="D38" s="17"/>
      <c r="E38" s="17"/>
      <c r="F38" s="17"/>
      <c r="G38" s="14" t="str">
        <f>IFERROR(VLOOKUP(F38,PBSListing!A:B,2,FALSE),"")</f>
        <v/>
      </c>
      <c r="H38" s="18"/>
      <c r="I38" s="17"/>
      <c r="J38" s="17"/>
      <c r="K38" s="4">
        <f t="shared" si="0"/>
        <v>0</v>
      </c>
    </row>
    <row r="39" spans="1:11" x14ac:dyDescent="0.35">
      <c r="A39" s="17"/>
      <c r="B39" s="17"/>
      <c r="C39" s="17"/>
      <c r="D39" s="17"/>
      <c r="E39" s="17"/>
      <c r="F39" s="17"/>
      <c r="G39" s="14" t="str">
        <f>IFERROR(VLOOKUP(F39,PBSListing!A:B,2,FALSE),"")</f>
        <v/>
      </c>
      <c r="H39" s="18"/>
      <c r="I39" s="17"/>
      <c r="J39" s="17"/>
      <c r="K39" s="4">
        <f t="shared" si="0"/>
        <v>0</v>
      </c>
    </row>
    <row r="40" spans="1:11" x14ac:dyDescent="0.35">
      <c r="A40" s="17"/>
      <c r="B40" s="17"/>
      <c r="C40" s="17"/>
      <c r="D40" s="17"/>
      <c r="E40" s="17"/>
      <c r="F40" s="17"/>
      <c r="G40" s="14" t="str">
        <f>IFERROR(VLOOKUP(F40,PBSListing!A:B,2,FALSE),"")</f>
        <v/>
      </c>
      <c r="H40" s="18"/>
      <c r="I40" s="17"/>
      <c r="J40" s="17"/>
      <c r="K40" s="4">
        <f t="shared" si="0"/>
        <v>0</v>
      </c>
    </row>
    <row r="41" spans="1:11" x14ac:dyDescent="0.35">
      <c r="A41" s="17"/>
      <c r="B41" s="17"/>
      <c r="C41" s="17"/>
      <c r="D41" s="17"/>
      <c r="E41" s="17"/>
      <c r="F41" s="17"/>
      <c r="G41" s="14" t="str">
        <f>IFERROR(VLOOKUP(F41,PBSListing!A:B,2,FALSE),"")</f>
        <v/>
      </c>
      <c r="H41" s="18"/>
      <c r="I41" s="17"/>
      <c r="J41" s="17"/>
      <c r="K41" s="4">
        <f t="shared" si="0"/>
        <v>0</v>
      </c>
    </row>
    <row r="42" spans="1:11" x14ac:dyDescent="0.35">
      <c r="A42" s="17"/>
      <c r="B42" s="17"/>
      <c r="C42" s="17"/>
      <c r="D42" s="17"/>
      <c r="E42" s="17"/>
      <c r="F42" s="17"/>
      <c r="G42" s="14" t="str">
        <f>IFERROR(VLOOKUP(F42,PBSListing!A:B,2,FALSE),"")</f>
        <v/>
      </c>
      <c r="H42" s="18"/>
      <c r="I42" s="17"/>
      <c r="J42" s="17"/>
      <c r="K42" s="4">
        <f t="shared" si="0"/>
        <v>0</v>
      </c>
    </row>
    <row r="43" spans="1:11" x14ac:dyDescent="0.35">
      <c r="A43" s="17"/>
      <c r="B43" s="17"/>
      <c r="C43" s="17"/>
      <c r="D43" s="17"/>
      <c r="E43" s="17"/>
      <c r="F43" s="17"/>
      <c r="G43" s="14" t="str">
        <f>IFERROR(VLOOKUP(F43,PBSListing!A:B,2,FALSE),"")</f>
        <v/>
      </c>
      <c r="H43" s="18"/>
      <c r="I43" s="17"/>
      <c r="J43" s="17"/>
      <c r="K43" s="4">
        <f t="shared" si="0"/>
        <v>0</v>
      </c>
    </row>
    <row r="44" spans="1:11" x14ac:dyDescent="0.35">
      <c r="A44" s="17"/>
      <c r="B44" s="17"/>
      <c r="C44" s="17"/>
      <c r="D44" s="17"/>
      <c r="E44" s="17"/>
      <c r="F44" s="17"/>
      <c r="G44" s="14" t="str">
        <f>IFERROR(VLOOKUP(F44,PBSListing!A:B,2,FALSE),"")</f>
        <v/>
      </c>
      <c r="H44" s="18"/>
      <c r="I44" s="17"/>
      <c r="J44" s="17"/>
      <c r="K44" s="4">
        <f t="shared" si="0"/>
        <v>0</v>
      </c>
    </row>
    <row r="45" spans="1:11" x14ac:dyDescent="0.35">
      <c r="A45" s="17"/>
      <c r="B45" s="17"/>
      <c r="C45" s="17"/>
      <c r="D45" s="17"/>
      <c r="E45" s="17"/>
      <c r="F45" s="17"/>
      <c r="G45" s="14" t="str">
        <f>IFERROR(VLOOKUP(F45,PBSListing!A:B,2,FALSE),"")</f>
        <v/>
      </c>
      <c r="H45" s="18"/>
      <c r="I45" s="17"/>
      <c r="J45" s="17"/>
      <c r="K45" s="4">
        <f t="shared" si="0"/>
        <v>0</v>
      </c>
    </row>
    <row r="46" spans="1:11" x14ac:dyDescent="0.35">
      <c r="A46" s="17"/>
      <c r="B46" s="17"/>
      <c r="C46" s="17"/>
      <c r="D46" s="17"/>
      <c r="E46" s="17"/>
      <c r="F46" s="17"/>
      <c r="G46" s="14" t="str">
        <f>IFERROR(VLOOKUP(F46,PBSListing!A:B,2,FALSE),"")</f>
        <v/>
      </c>
      <c r="H46" s="18"/>
      <c r="I46" s="17"/>
      <c r="J46" s="17"/>
      <c r="K46" s="4">
        <f t="shared" si="0"/>
        <v>0</v>
      </c>
    </row>
    <row r="47" spans="1:11" x14ac:dyDescent="0.35">
      <c r="A47" s="17"/>
      <c r="B47" s="17"/>
      <c r="C47" s="17"/>
      <c r="D47" s="17"/>
      <c r="E47" s="17"/>
      <c r="F47" s="17"/>
      <c r="G47" s="14" t="str">
        <f>IFERROR(VLOOKUP(F47,PBSListing!A:B,2,FALSE),"")</f>
        <v/>
      </c>
      <c r="H47" s="18"/>
      <c r="I47" s="17"/>
      <c r="J47" s="17"/>
      <c r="K47" s="4">
        <f t="shared" si="0"/>
        <v>0</v>
      </c>
    </row>
    <row r="48" spans="1:11" x14ac:dyDescent="0.35">
      <c r="A48" s="17"/>
      <c r="B48" s="17"/>
      <c r="C48" s="17"/>
      <c r="D48" s="17"/>
      <c r="E48" s="17"/>
      <c r="F48" s="17"/>
      <c r="G48" s="14" t="str">
        <f>IFERROR(VLOOKUP(F48,PBSListing!A:B,2,FALSE),"")</f>
        <v/>
      </c>
      <c r="H48" s="18"/>
      <c r="I48" s="17"/>
      <c r="J48" s="17"/>
      <c r="K48" s="4">
        <f t="shared" si="0"/>
        <v>0</v>
      </c>
    </row>
    <row r="49" spans="1:11" x14ac:dyDescent="0.35">
      <c r="A49" s="17"/>
      <c r="B49" s="17"/>
      <c r="C49" s="17"/>
      <c r="D49" s="17"/>
      <c r="E49" s="17"/>
      <c r="F49" s="17"/>
      <c r="G49" s="14" t="str">
        <f>IFERROR(VLOOKUP(F49,PBSListing!A:B,2,FALSE),"")</f>
        <v/>
      </c>
      <c r="H49" s="18"/>
      <c r="I49" s="17"/>
      <c r="J49" s="17"/>
      <c r="K49" s="4">
        <f t="shared" si="0"/>
        <v>0</v>
      </c>
    </row>
    <row r="50" spans="1:11" x14ac:dyDescent="0.35">
      <c r="A50" s="17"/>
      <c r="B50" s="17"/>
      <c r="C50" s="17"/>
      <c r="D50" s="17"/>
      <c r="E50" s="17"/>
      <c r="F50" s="17"/>
      <c r="G50" s="14" t="str">
        <f>IFERROR(VLOOKUP(F50,PBSListing!A:B,2,FALSE),"")</f>
        <v/>
      </c>
      <c r="H50" s="18"/>
      <c r="I50" s="17"/>
      <c r="J50" s="17"/>
      <c r="K50" s="4">
        <f t="shared" si="0"/>
        <v>0</v>
      </c>
    </row>
    <row r="51" spans="1:11" x14ac:dyDescent="0.35">
      <c r="A51" s="17"/>
      <c r="B51" s="17"/>
      <c r="C51" s="17"/>
      <c r="D51" s="17"/>
      <c r="E51" s="17"/>
      <c r="F51" s="17"/>
      <c r="G51" s="14" t="str">
        <f>IFERROR(VLOOKUP(F51,PBSListing!A:B,2,FALSE),"")</f>
        <v/>
      </c>
      <c r="H51" s="18"/>
      <c r="I51" s="17"/>
      <c r="J51" s="17"/>
      <c r="K51" s="4">
        <f t="shared" si="0"/>
        <v>0</v>
      </c>
    </row>
    <row r="52" spans="1:11" x14ac:dyDescent="0.35">
      <c r="A52" s="17"/>
      <c r="B52" s="17"/>
      <c r="C52" s="17"/>
      <c r="D52" s="17"/>
      <c r="E52" s="17"/>
      <c r="F52" s="17"/>
      <c r="G52" s="14" t="str">
        <f>IFERROR(VLOOKUP(F52,PBSListing!A:B,2,FALSE),"")</f>
        <v/>
      </c>
      <c r="H52" s="18"/>
      <c r="I52" s="17"/>
      <c r="J52" s="17"/>
      <c r="K52" s="4">
        <f t="shared" si="0"/>
        <v>0</v>
      </c>
    </row>
    <row r="53" spans="1:11" x14ac:dyDescent="0.35">
      <c r="A53" s="17"/>
      <c r="B53" s="17"/>
      <c r="C53" s="17"/>
      <c r="D53" s="17"/>
      <c r="E53" s="17"/>
      <c r="F53" s="17"/>
      <c r="G53" s="14" t="str">
        <f>IFERROR(VLOOKUP(F53,PBSListing!A:B,2,FALSE),"")</f>
        <v/>
      </c>
      <c r="H53" s="18"/>
      <c r="I53" s="17"/>
      <c r="J53" s="17"/>
      <c r="K53" s="4">
        <f t="shared" si="0"/>
        <v>0</v>
      </c>
    </row>
    <row r="54" spans="1:11" x14ac:dyDescent="0.35">
      <c r="A54" s="17"/>
      <c r="B54" s="17"/>
      <c r="C54" s="17"/>
      <c r="D54" s="17"/>
      <c r="E54" s="17"/>
      <c r="F54" s="17"/>
      <c r="G54" s="14" t="str">
        <f>IFERROR(VLOOKUP(F54,PBSListing!A:B,2,FALSE),"")</f>
        <v/>
      </c>
      <c r="H54" s="18"/>
      <c r="I54" s="17"/>
      <c r="J54" s="17"/>
      <c r="K54" s="4">
        <f t="shared" si="0"/>
        <v>0</v>
      </c>
    </row>
    <row r="55" spans="1:11" x14ac:dyDescent="0.35">
      <c r="A55" s="17"/>
      <c r="B55" s="17"/>
      <c r="C55" s="17"/>
      <c r="D55" s="17"/>
      <c r="E55" s="17"/>
      <c r="F55" s="17"/>
      <c r="G55" s="14" t="str">
        <f>IFERROR(VLOOKUP(F55,PBSListing!A:B,2,FALSE),"")</f>
        <v/>
      </c>
      <c r="H55" s="18"/>
      <c r="I55" s="17"/>
      <c r="J55" s="17"/>
      <c r="K55" s="4">
        <f t="shared" si="0"/>
        <v>0</v>
      </c>
    </row>
    <row r="56" spans="1:11" x14ac:dyDescent="0.35">
      <c r="A56" s="17"/>
      <c r="B56" s="17"/>
      <c r="C56" s="17"/>
      <c r="D56" s="17"/>
      <c r="E56" s="17"/>
      <c r="F56" s="17"/>
      <c r="G56" s="14" t="str">
        <f>IFERROR(VLOOKUP(F56,PBSListing!A:B,2,FALSE),"")</f>
        <v/>
      </c>
      <c r="H56" s="18"/>
      <c r="I56" s="17"/>
      <c r="J56" s="17"/>
      <c r="K56" s="4">
        <f t="shared" si="0"/>
        <v>0</v>
      </c>
    </row>
    <row r="57" spans="1:11" x14ac:dyDescent="0.35">
      <c r="A57" s="17"/>
      <c r="B57" s="17"/>
      <c r="C57" s="17"/>
      <c r="D57" s="17"/>
      <c r="E57" s="17"/>
      <c r="F57" s="17"/>
      <c r="G57" s="14" t="str">
        <f>IFERROR(VLOOKUP(F57,PBSListing!A:B,2,FALSE),"")</f>
        <v/>
      </c>
      <c r="H57" s="18"/>
      <c r="I57" s="17"/>
      <c r="J57" s="17"/>
      <c r="K57" s="4">
        <f t="shared" si="0"/>
        <v>0</v>
      </c>
    </row>
    <row r="58" spans="1:11" x14ac:dyDescent="0.35">
      <c r="A58" s="17"/>
      <c r="B58" s="17"/>
      <c r="C58" s="17"/>
      <c r="D58" s="17"/>
      <c r="E58" s="17"/>
      <c r="F58" s="17"/>
      <c r="G58" s="14" t="str">
        <f>IFERROR(VLOOKUP(F58,PBSListing!A:B,2,FALSE),"")</f>
        <v/>
      </c>
      <c r="H58" s="18"/>
      <c r="I58" s="17"/>
      <c r="J58" s="17"/>
      <c r="K58" s="4">
        <f t="shared" si="0"/>
        <v>0</v>
      </c>
    </row>
    <row r="59" spans="1:11" x14ac:dyDescent="0.35">
      <c r="A59" s="17"/>
      <c r="B59" s="17"/>
      <c r="C59" s="17"/>
      <c r="D59" s="17"/>
      <c r="E59" s="17"/>
      <c r="F59" s="17"/>
      <c r="G59" s="14" t="str">
        <f>IFERROR(VLOOKUP(F59,PBSListing!A:B,2,FALSE),"")</f>
        <v/>
      </c>
      <c r="H59" s="18"/>
      <c r="I59" s="17"/>
      <c r="J59" s="17"/>
      <c r="K59" s="4">
        <f t="shared" si="0"/>
        <v>0</v>
      </c>
    </row>
    <row r="60" spans="1:11" x14ac:dyDescent="0.35">
      <c r="A60" s="17"/>
      <c r="B60" s="17"/>
      <c r="C60" s="17"/>
      <c r="D60" s="17"/>
      <c r="E60" s="17"/>
      <c r="F60" s="17"/>
      <c r="G60" s="14" t="str">
        <f>IFERROR(VLOOKUP(F60,PBSListing!A:B,2,FALSE),"")</f>
        <v/>
      </c>
      <c r="H60" s="18"/>
      <c r="I60" s="17"/>
      <c r="J60" s="17"/>
      <c r="K60" s="4">
        <f t="shared" si="0"/>
        <v>0</v>
      </c>
    </row>
    <row r="61" spans="1:11" x14ac:dyDescent="0.35">
      <c r="A61" s="17"/>
      <c r="B61" s="17"/>
      <c r="C61" s="17"/>
      <c r="D61" s="17"/>
      <c r="E61" s="17"/>
      <c r="F61" s="17"/>
      <c r="G61" s="14" t="str">
        <f>IFERROR(VLOOKUP(F61,PBSListing!A:B,2,FALSE),"")</f>
        <v/>
      </c>
      <c r="H61" s="18"/>
      <c r="I61" s="17"/>
      <c r="J61" s="17"/>
      <c r="K61" s="4">
        <f t="shared" si="0"/>
        <v>0</v>
      </c>
    </row>
    <row r="62" spans="1:11" x14ac:dyDescent="0.35">
      <c r="A62" s="17"/>
      <c r="B62" s="17"/>
      <c r="C62" s="17"/>
      <c r="D62" s="17"/>
      <c r="E62" s="17"/>
      <c r="F62" s="17"/>
      <c r="G62" s="14" t="str">
        <f>IFERROR(VLOOKUP(F62,PBSListing!A:B,2,FALSE),"")</f>
        <v/>
      </c>
      <c r="H62" s="18"/>
      <c r="I62" s="17"/>
      <c r="J62" s="17"/>
      <c r="K62" s="4">
        <f t="shared" si="0"/>
        <v>0</v>
      </c>
    </row>
    <row r="63" spans="1:11" x14ac:dyDescent="0.35">
      <c r="A63" s="17"/>
      <c r="B63" s="17"/>
      <c r="C63" s="17"/>
      <c r="D63" s="17"/>
      <c r="E63" s="17"/>
      <c r="F63" s="17"/>
      <c r="G63" s="14" t="str">
        <f>IFERROR(VLOOKUP(F63,PBSListing!A:B,2,FALSE),"")</f>
        <v/>
      </c>
      <c r="H63" s="18"/>
      <c r="I63" s="17"/>
      <c r="J63" s="17"/>
      <c r="K63" s="4">
        <f t="shared" si="0"/>
        <v>0</v>
      </c>
    </row>
    <row r="64" spans="1:11" x14ac:dyDescent="0.35">
      <c r="A64" s="17"/>
      <c r="B64" s="17"/>
      <c r="C64" s="17"/>
      <c r="D64" s="17"/>
      <c r="E64" s="17"/>
      <c r="F64" s="17"/>
      <c r="G64" s="14" t="str">
        <f>IFERROR(VLOOKUP(F64,PBSListing!A:B,2,FALSE),"")</f>
        <v/>
      </c>
      <c r="H64" s="18"/>
      <c r="I64" s="17"/>
      <c r="J64" s="17"/>
      <c r="K64" s="4">
        <f t="shared" si="0"/>
        <v>0</v>
      </c>
    </row>
    <row r="65" spans="1:11" x14ac:dyDescent="0.35">
      <c r="A65" s="17"/>
      <c r="B65" s="17"/>
      <c r="C65" s="17"/>
      <c r="D65" s="17"/>
      <c r="E65" s="17"/>
      <c r="F65" s="17"/>
      <c r="G65" s="14" t="str">
        <f>IFERROR(VLOOKUP(F65,PBSListing!A:B,2,FALSE),"")</f>
        <v/>
      </c>
      <c r="H65" s="18"/>
      <c r="I65" s="17"/>
      <c r="J65" s="17"/>
      <c r="K65" s="4">
        <f t="shared" si="0"/>
        <v>0</v>
      </c>
    </row>
    <row r="66" spans="1:11" x14ac:dyDescent="0.35">
      <c r="A66" s="17"/>
      <c r="B66" s="17"/>
      <c r="C66" s="17"/>
      <c r="D66" s="17"/>
      <c r="E66" s="17"/>
      <c r="F66" s="17"/>
      <c r="G66" s="14" t="str">
        <f>IFERROR(VLOOKUP(F66,PBSListing!A:B,2,FALSE),"")</f>
        <v/>
      </c>
      <c r="H66" s="18"/>
      <c r="I66" s="17"/>
      <c r="J66" s="17"/>
      <c r="K66" s="4">
        <f t="shared" si="0"/>
        <v>0</v>
      </c>
    </row>
    <row r="67" spans="1:11" x14ac:dyDescent="0.35">
      <c r="A67" s="17"/>
      <c r="B67" s="17"/>
      <c r="C67" s="17"/>
      <c r="D67" s="17"/>
      <c r="E67" s="17"/>
      <c r="F67" s="17"/>
      <c r="G67" s="14" t="str">
        <f>IFERROR(VLOOKUP(F67,PBSListing!A:B,2,FALSE),"")</f>
        <v/>
      </c>
      <c r="H67" s="18"/>
      <c r="I67" s="17"/>
      <c r="J67" s="17"/>
      <c r="K67" s="4">
        <f t="shared" si="0"/>
        <v>0</v>
      </c>
    </row>
    <row r="68" spans="1:11" x14ac:dyDescent="0.35">
      <c r="A68" s="17"/>
      <c r="B68" s="17"/>
      <c r="C68" s="17"/>
      <c r="D68" s="17"/>
      <c r="E68" s="17"/>
      <c r="F68" s="17"/>
      <c r="G68" s="14" t="str">
        <f>IFERROR(VLOOKUP(F68,PBSListing!A:B,2,FALSE),"")</f>
        <v/>
      </c>
      <c r="H68" s="18"/>
      <c r="I68" s="17"/>
      <c r="J68" s="17"/>
      <c r="K68" s="4">
        <f t="shared" ref="K68:K102" si="1">IF(I68="",0,IF(J68="Yes",1,COUNTIF($I$3:$I$1001,I68)))</f>
        <v>0</v>
      </c>
    </row>
    <row r="69" spans="1:11" x14ac:dyDescent="0.35">
      <c r="A69" s="17"/>
      <c r="B69" s="17"/>
      <c r="C69" s="17"/>
      <c r="D69" s="17"/>
      <c r="E69" s="17"/>
      <c r="F69" s="17"/>
      <c r="G69" s="14" t="str">
        <f>IFERROR(VLOOKUP(F69,PBSListing!A:B,2,FALSE),"")</f>
        <v/>
      </c>
      <c r="H69" s="18"/>
      <c r="I69" s="17"/>
      <c r="J69" s="17"/>
      <c r="K69" s="4">
        <f t="shared" si="1"/>
        <v>0</v>
      </c>
    </row>
    <row r="70" spans="1:11" x14ac:dyDescent="0.35">
      <c r="A70" s="17"/>
      <c r="B70" s="17"/>
      <c r="C70" s="17"/>
      <c r="D70" s="17"/>
      <c r="E70" s="17"/>
      <c r="F70" s="17"/>
      <c r="G70" s="14" t="str">
        <f>IFERROR(VLOOKUP(F70,PBSListing!A:B,2,FALSE),"")</f>
        <v/>
      </c>
      <c r="H70" s="18"/>
      <c r="I70" s="17"/>
      <c r="J70" s="17"/>
      <c r="K70" s="4">
        <f t="shared" si="1"/>
        <v>0</v>
      </c>
    </row>
    <row r="71" spans="1:11" x14ac:dyDescent="0.35">
      <c r="A71" s="17"/>
      <c r="B71" s="17"/>
      <c r="C71" s="17"/>
      <c r="D71" s="17"/>
      <c r="E71" s="17"/>
      <c r="F71" s="17"/>
      <c r="G71" s="14" t="str">
        <f>IFERROR(VLOOKUP(F71,PBSListing!A:B,2,FALSE),"")</f>
        <v/>
      </c>
      <c r="H71" s="18"/>
      <c r="I71" s="17"/>
      <c r="J71" s="17"/>
      <c r="K71" s="4">
        <f t="shared" si="1"/>
        <v>0</v>
      </c>
    </row>
    <row r="72" spans="1:11" x14ac:dyDescent="0.35">
      <c r="A72" s="17"/>
      <c r="B72" s="17"/>
      <c r="C72" s="17"/>
      <c r="D72" s="17"/>
      <c r="E72" s="17"/>
      <c r="F72" s="17"/>
      <c r="G72" s="14" t="str">
        <f>IFERROR(VLOOKUP(F72,PBSListing!A:B,2,FALSE),"")</f>
        <v/>
      </c>
      <c r="H72" s="18"/>
      <c r="I72" s="17"/>
      <c r="J72" s="17"/>
      <c r="K72" s="4">
        <f t="shared" si="1"/>
        <v>0</v>
      </c>
    </row>
    <row r="73" spans="1:11" x14ac:dyDescent="0.35">
      <c r="A73" s="17"/>
      <c r="B73" s="17"/>
      <c r="C73" s="17"/>
      <c r="D73" s="17"/>
      <c r="E73" s="17"/>
      <c r="F73" s="17"/>
      <c r="G73" s="14" t="str">
        <f>IFERROR(VLOOKUP(F73,PBSListing!A:B,2,FALSE),"")</f>
        <v/>
      </c>
      <c r="H73" s="18"/>
      <c r="I73" s="17"/>
      <c r="J73" s="17"/>
      <c r="K73" s="4">
        <f t="shared" si="1"/>
        <v>0</v>
      </c>
    </row>
    <row r="74" spans="1:11" x14ac:dyDescent="0.35">
      <c r="A74" s="17"/>
      <c r="B74" s="17"/>
      <c r="C74" s="17"/>
      <c r="D74" s="17"/>
      <c r="E74" s="17"/>
      <c r="F74" s="17"/>
      <c r="G74" s="14" t="str">
        <f>IFERROR(VLOOKUP(F74,PBSListing!A:B,2,FALSE),"")</f>
        <v/>
      </c>
      <c r="H74" s="18"/>
      <c r="I74" s="17"/>
      <c r="J74" s="17"/>
      <c r="K74" s="4">
        <f t="shared" si="1"/>
        <v>0</v>
      </c>
    </row>
    <row r="75" spans="1:11" x14ac:dyDescent="0.35">
      <c r="A75" s="17"/>
      <c r="B75" s="17"/>
      <c r="C75" s="17"/>
      <c r="D75" s="17"/>
      <c r="E75" s="17"/>
      <c r="F75" s="17"/>
      <c r="G75" s="14" t="str">
        <f>IFERROR(VLOOKUP(F75,PBSListing!A:B,2,FALSE),"")</f>
        <v/>
      </c>
      <c r="H75" s="18"/>
      <c r="I75" s="17"/>
      <c r="J75" s="17"/>
      <c r="K75" s="4">
        <f t="shared" si="1"/>
        <v>0</v>
      </c>
    </row>
    <row r="76" spans="1:11" x14ac:dyDescent="0.35">
      <c r="A76" s="17"/>
      <c r="B76" s="17"/>
      <c r="C76" s="17"/>
      <c r="D76" s="17"/>
      <c r="E76" s="17"/>
      <c r="F76" s="17"/>
      <c r="G76" s="14" t="str">
        <f>IFERROR(VLOOKUP(F76,PBSListing!A:B,2,FALSE),"")</f>
        <v/>
      </c>
      <c r="H76" s="18"/>
      <c r="I76" s="17"/>
      <c r="J76" s="17"/>
      <c r="K76" s="4">
        <f t="shared" si="1"/>
        <v>0</v>
      </c>
    </row>
    <row r="77" spans="1:11" x14ac:dyDescent="0.35">
      <c r="A77" s="17"/>
      <c r="B77" s="17"/>
      <c r="C77" s="17"/>
      <c r="D77" s="17"/>
      <c r="E77" s="17"/>
      <c r="F77" s="17"/>
      <c r="G77" s="14" t="str">
        <f>IFERROR(VLOOKUP(F77,PBSListing!A:B,2,FALSE),"")</f>
        <v/>
      </c>
      <c r="H77" s="18"/>
      <c r="I77" s="17"/>
      <c r="J77" s="17"/>
      <c r="K77" s="4">
        <f t="shared" si="1"/>
        <v>0</v>
      </c>
    </row>
    <row r="78" spans="1:11" x14ac:dyDescent="0.35">
      <c r="A78" s="17"/>
      <c r="B78" s="17"/>
      <c r="C78" s="17"/>
      <c r="D78" s="17"/>
      <c r="E78" s="17"/>
      <c r="F78" s="17"/>
      <c r="G78" s="14" t="str">
        <f>IFERROR(VLOOKUP(F78,PBSListing!A:B,2,FALSE),"")</f>
        <v/>
      </c>
      <c r="H78" s="18"/>
      <c r="I78" s="17"/>
      <c r="J78" s="17"/>
      <c r="K78" s="4">
        <f t="shared" si="1"/>
        <v>0</v>
      </c>
    </row>
    <row r="79" spans="1:11" x14ac:dyDescent="0.35">
      <c r="A79" s="17"/>
      <c r="B79" s="17"/>
      <c r="C79" s="17"/>
      <c r="D79" s="17"/>
      <c r="E79" s="17"/>
      <c r="F79" s="17"/>
      <c r="G79" s="14" t="str">
        <f>IFERROR(VLOOKUP(F79,PBSListing!A:B,2,FALSE),"")</f>
        <v/>
      </c>
      <c r="H79" s="18"/>
      <c r="I79" s="17"/>
      <c r="J79" s="17"/>
      <c r="K79" s="4">
        <f t="shared" si="1"/>
        <v>0</v>
      </c>
    </row>
    <row r="80" spans="1:11" x14ac:dyDescent="0.35">
      <c r="A80" s="17"/>
      <c r="B80" s="17"/>
      <c r="C80" s="17"/>
      <c r="D80" s="17"/>
      <c r="E80" s="17"/>
      <c r="F80" s="17"/>
      <c r="G80" s="14" t="str">
        <f>IFERROR(VLOOKUP(F80,PBSListing!A:B,2,FALSE),"")</f>
        <v/>
      </c>
      <c r="H80" s="18"/>
      <c r="I80" s="17"/>
      <c r="J80" s="17"/>
      <c r="K80" s="4">
        <f t="shared" si="1"/>
        <v>0</v>
      </c>
    </row>
    <row r="81" spans="1:11" x14ac:dyDescent="0.35">
      <c r="A81" s="17"/>
      <c r="B81" s="17"/>
      <c r="C81" s="17"/>
      <c r="D81" s="17"/>
      <c r="E81" s="17"/>
      <c r="F81" s="17"/>
      <c r="G81" s="14" t="str">
        <f>IFERROR(VLOOKUP(F81,PBSListing!A:B,2,FALSE),"")</f>
        <v/>
      </c>
      <c r="H81" s="18"/>
      <c r="I81" s="17"/>
      <c r="J81" s="17"/>
      <c r="K81" s="4">
        <f t="shared" si="1"/>
        <v>0</v>
      </c>
    </row>
    <row r="82" spans="1:11" x14ac:dyDescent="0.35">
      <c r="A82" s="17"/>
      <c r="B82" s="17"/>
      <c r="C82" s="17"/>
      <c r="D82" s="17"/>
      <c r="E82" s="17"/>
      <c r="F82" s="17"/>
      <c r="G82" s="14" t="str">
        <f>IFERROR(VLOOKUP(F82,PBSListing!A:B,2,FALSE),"")</f>
        <v/>
      </c>
      <c r="H82" s="18"/>
      <c r="I82" s="17"/>
      <c r="J82" s="17"/>
      <c r="K82" s="4">
        <f t="shared" si="1"/>
        <v>0</v>
      </c>
    </row>
    <row r="83" spans="1:11" x14ac:dyDescent="0.35">
      <c r="A83" s="17"/>
      <c r="B83" s="17"/>
      <c r="C83" s="17"/>
      <c r="D83" s="17"/>
      <c r="E83" s="17"/>
      <c r="F83" s="17"/>
      <c r="G83" s="14" t="str">
        <f>IFERROR(VLOOKUP(F83,PBSListing!A:B,2,FALSE),"")</f>
        <v/>
      </c>
      <c r="H83" s="18"/>
      <c r="I83" s="17"/>
      <c r="J83" s="17"/>
      <c r="K83" s="4">
        <f t="shared" si="1"/>
        <v>0</v>
      </c>
    </row>
    <row r="84" spans="1:11" x14ac:dyDescent="0.35">
      <c r="A84" s="17"/>
      <c r="B84" s="17"/>
      <c r="C84" s="17"/>
      <c r="D84" s="17"/>
      <c r="E84" s="17"/>
      <c r="F84" s="17"/>
      <c r="G84" s="14" t="str">
        <f>IFERROR(VLOOKUP(F84,PBSListing!A:B,2,FALSE),"")</f>
        <v/>
      </c>
      <c r="H84" s="18"/>
      <c r="I84" s="17"/>
      <c r="J84" s="17"/>
      <c r="K84" s="4">
        <f t="shared" si="1"/>
        <v>0</v>
      </c>
    </row>
    <row r="85" spans="1:11" x14ac:dyDescent="0.35">
      <c r="A85" s="17"/>
      <c r="B85" s="17"/>
      <c r="C85" s="17"/>
      <c r="D85" s="17"/>
      <c r="E85" s="17"/>
      <c r="F85" s="17"/>
      <c r="G85" s="14" t="str">
        <f>IFERROR(VLOOKUP(F85,PBSListing!A:B,2,FALSE),"")</f>
        <v/>
      </c>
      <c r="H85" s="18"/>
      <c r="I85" s="17"/>
      <c r="J85" s="17"/>
      <c r="K85" s="4">
        <f t="shared" si="1"/>
        <v>0</v>
      </c>
    </row>
    <row r="86" spans="1:11" x14ac:dyDescent="0.35">
      <c r="A86" s="17"/>
      <c r="B86" s="17"/>
      <c r="C86" s="17"/>
      <c r="D86" s="17"/>
      <c r="E86" s="17"/>
      <c r="F86" s="17"/>
      <c r="G86" s="14" t="str">
        <f>IFERROR(VLOOKUP(F86,PBSListing!A:B,2,FALSE),"")</f>
        <v/>
      </c>
      <c r="H86" s="18"/>
      <c r="I86" s="17"/>
      <c r="J86" s="17"/>
      <c r="K86" s="4">
        <f t="shared" si="1"/>
        <v>0</v>
      </c>
    </row>
    <row r="87" spans="1:11" x14ac:dyDescent="0.35">
      <c r="A87" s="17"/>
      <c r="B87" s="17"/>
      <c r="C87" s="17"/>
      <c r="D87" s="17"/>
      <c r="E87" s="17"/>
      <c r="F87" s="17"/>
      <c r="G87" s="14" t="str">
        <f>IFERROR(VLOOKUP(F87,PBSListing!A:B,2,FALSE),"")</f>
        <v/>
      </c>
      <c r="H87" s="18"/>
      <c r="I87" s="17"/>
      <c r="J87" s="17"/>
      <c r="K87" s="4">
        <f t="shared" si="1"/>
        <v>0</v>
      </c>
    </row>
    <row r="88" spans="1:11" x14ac:dyDescent="0.35">
      <c r="A88" s="17"/>
      <c r="B88" s="17"/>
      <c r="C88" s="17"/>
      <c r="D88" s="17"/>
      <c r="E88" s="17"/>
      <c r="F88" s="17"/>
      <c r="G88" s="14" t="str">
        <f>IFERROR(VLOOKUP(F88,PBSListing!A:B,2,FALSE),"")</f>
        <v/>
      </c>
      <c r="H88" s="18"/>
      <c r="I88" s="17"/>
      <c r="J88" s="17"/>
      <c r="K88" s="4">
        <f t="shared" si="1"/>
        <v>0</v>
      </c>
    </row>
    <row r="89" spans="1:11" x14ac:dyDescent="0.35">
      <c r="A89" s="17"/>
      <c r="B89" s="17"/>
      <c r="C89" s="17"/>
      <c r="D89" s="17"/>
      <c r="E89" s="17"/>
      <c r="F89" s="17"/>
      <c r="G89" s="14" t="str">
        <f>IFERROR(VLOOKUP(F89,PBSListing!A:B,2,FALSE),"")</f>
        <v/>
      </c>
      <c r="H89" s="18"/>
      <c r="I89" s="17"/>
      <c r="J89" s="17"/>
      <c r="K89" s="4">
        <f t="shared" si="1"/>
        <v>0</v>
      </c>
    </row>
    <row r="90" spans="1:11" x14ac:dyDescent="0.35">
      <c r="A90" s="17"/>
      <c r="B90" s="17"/>
      <c r="C90" s="17"/>
      <c r="D90" s="17"/>
      <c r="E90" s="17"/>
      <c r="F90" s="17"/>
      <c r="G90" s="14" t="str">
        <f>IFERROR(VLOOKUP(F90,PBSListing!A:B,2,FALSE),"")</f>
        <v/>
      </c>
      <c r="H90" s="18"/>
      <c r="I90" s="17"/>
      <c r="J90" s="17"/>
      <c r="K90" s="4">
        <f t="shared" si="1"/>
        <v>0</v>
      </c>
    </row>
    <row r="91" spans="1:11" x14ac:dyDescent="0.35">
      <c r="A91" s="17"/>
      <c r="B91" s="17"/>
      <c r="C91" s="17"/>
      <c r="D91" s="17"/>
      <c r="E91" s="17"/>
      <c r="F91" s="17"/>
      <c r="G91" s="14" t="str">
        <f>IFERROR(VLOOKUP(F91,PBSListing!A:B,2,FALSE),"")</f>
        <v/>
      </c>
      <c r="H91" s="18"/>
      <c r="I91" s="17"/>
      <c r="J91" s="17"/>
      <c r="K91" s="4">
        <f t="shared" si="1"/>
        <v>0</v>
      </c>
    </row>
    <row r="92" spans="1:11" x14ac:dyDescent="0.35">
      <c r="A92" s="17"/>
      <c r="B92" s="17"/>
      <c r="C92" s="17"/>
      <c r="D92" s="17"/>
      <c r="E92" s="17"/>
      <c r="F92" s="17"/>
      <c r="G92" s="14" t="str">
        <f>IFERROR(VLOOKUP(F92,PBSListing!A:B,2,FALSE),"")</f>
        <v/>
      </c>
      <c r="H92" s="18"/>
      <c r="I92" s="17"/>
      <c r="J92" s="17"/>
      <c r="K92" s="4">
        <f t="shared" si="1"/>
        <v>0</v>
      </c>
    </row>
    <row r="93" spans="1:11" x14ac:dyDescent="0.35">
      <c r="A93" s="17"/>
      <c r="B93" s="17"/>
      <c r="C93" s="17"/>
      <c r="D93" s="17"/>
      <c r="E93" s="17"/>
      <c r="F93" s="17"/>
      <c r="G93" s="14" t="str">
        <f>IFERROR(VLOOKUP(F93,PBSListing!A:B,2,FALSE),"")</f>
        <v/>
      </c>
      <c r="H93" s="18"/>
      <c r="I93" s="17"/>
      <c r="J93" s="17"/>
      <c r="K93" s="4">
        <f t="shared" si="1"/>
        <v>0</v>
      </c>
    </row>
    <row r="94" spans="1:11" x14ac:dyDescent="0.35">
      <c r="A94" s="17"/>
      <c r="B94" s="17"/>
      <c r="C94" s="17"/>
      <c r="D94" s="17"/>
      <c r="E94" s="17"/>
      <c r="F94" s="17"/>
      <c r="G94" s="14" t="str">
        <f>IFERROR(VLOOKUP(F94,PBSListing!A:B,2,FALSE),"")</f>
        <v/>
      </c>
      <c r="H94" s="18"/>
      <c r="I94" s="17"/>
      <c r="J94" s="17"/>
      <c r="K94" s="4">
        <f t="shared" si="1"/>
        <v>0</v>
      </c>
    </row>
    <row r="95" spans="1:11" x14ac:dyDescent="0.35">
      <c r="A95" s="17"/>
      <c r="B95" s="17"/>
      <c r="C95" s="17"/>
      <c r="D95" s="17"/>
      <c r="E95" s="17"/>
      <c r="F95" s="17"/>
      <c r="G95" s="14" t="str">
        <f>IFERROR(VLOOKUP(F95,PBSListing!A:B,2,FALSE),"")</f>
        <v/>
      </c>
      <c r="H95" s="18"/>
      <c r="I95" s="17"/>
      <c r="J95" s="17"/>
      <c r="K95" s="4">
        <f t="shared" si="1"/>
        <v>0</v>
      </c>
    </row>
    <row r="96" spans="1:11" x14ac:dyDescent="0.35">
      <c r="A96" s="17"/>
      <c r="B96" s="17"/>
      <c r="C96" s="17"/>
      <c r="D96" s="17"/>
      <c r="E96" s="17"/>
      <c r="F96" s="17"/>
      <c r="G96" s="14" t="str">
        <f>IFERROR(VLOOKUP(F96,PBSListing!A:B,2,FALSE),"")</f>
        <v/>
      </c>
      <c r="H96" s="18"/>
      <c r="I96" s="17"/>
      <c r="J96" s="17"/>
      <c r="K96" s="4">
        <f t="shared" si="1"/>
        <v>0</v>
      </c>
    </row>
    <row r="97" spans="1:11" x14ac:dyDescent="0.35">
      <c r="A97" s="17"/>
      <c r="B97" s="17"/>
      <c r="C97" s="17"/>
      <c r="D97" s="17"/>
      <c r="E97" s="17"/>
      <c r="F97" s="17"/>
      <c r="G97" s="14" t="str">
        <f>IFERROR(VLOOKUP(F97,PBSListing!A:B,2,FALSE),"")</f>
        <v/>
      </c>
      <c r="H97" s="18"/>
      <c r="I97" s="17"/>
      <c r="J97" s="17"/>
      <c r="K97" s="4">
        <f t="shared" si="1"/>
        <v>0</v>
      </c>
    </row>
    <row r="98" spans="1:11" x14ac:dyDescent="0.35">
      <c r="A98" s="17"/>
      <c r="B98" s="17"/>
      <c r="C98" s="17"/>
      <c r="D98" s="17"/>
      <c r="E98" s="17"/>
      <c r="F98" s="17"/>
      <c r="G98" s="14" t="str">
        <f>IFERROR(VLOOKUP(F98,PBSListing!A:B,2,FALSE),"")</f>
        <v/>
      </c>
      <c r="H98" s="18"/>
      <c r="I98" s="17"/>
      <c r="J98" s="17"/>
      <c r="K98" s="4">
        <f t="shared" si="1"/>
        <v>0</v>
      </c>
    </row>
    <row r="99" spans="1:11" x14ac:dyDescent="0.35">
      <c r="A99" s="17"/>
      <c r="B99" s="17"/>
      <c r="C99" s="17"/>
      <c r="D99" s="17"/>
      <c r="E99" s="17"/>
      <c r="F99" s="17"/>
      <c r="G99" s="14" t="str">
        <f>IFERROR(VLOOKUP(F99,PBSListing!A:B,2,FALSE),"")</f>
        <v/>
      </c>
      <c r="H99" s="18"/>
      <c r="I99" s="17"/>
      <c r="J99" s="17"/>
      <c r="K99" s="4">
        <f t="shared" si="1"/>
        <v>0</v>
      </c>
    </row>
    <row r="100" spans="1:11" x14ac:dyDescent="0.35">
      <c r="A100" s="17"/>
      <c r="B100" s="17"/>
      <c r="C100" s="17"/>
      <c r="D100" s="17"/>
      <c r="E100" s="17"/>
      <c r="F100" s="17"/>
      <c r="G100" s="14" t="str">
        <f>IFERROR(VLOOKUP(F100,PBSListing!A:B,2,FALSE),"")</f>
        <v/>
      </c>
      <c r="H100" s="18"/>
      <c r="I100" s="17"/>
      <c r="J100" s="17"/>
      <c r="K100" s="4">
        <f t="shared" si="1"/>
        <v>0</v>
      </c>
    </row>
    <row r="101" spans="1:11" x14ac:dyDescent="0.35">
      <c r="A101" s="17"/>
      <c r="B101" s="17"/>
      <c r="C101" s="17"/>
      <c r="D101" s="17"/>
      <c r="E101" s="17"/>
      <c r="F101" s="17"/>
      <c r="G101" s="14" t="str">
        <f>IFERROR(VLOOKUP(F101,PBSListing!A:B,2,FALSE),"")</f>
        <v/>
      </c>
      <c r="H101" s="18"/>
      <c r="I101" s="17"/>
      <c r="J101" s="17"/>
      <c r="K101" s="4">
        <f t="shared" si="1"/>
        <v>0</v>
      </c>
    </row>
    <row r="102" spans="1:11" x14ac:dyDescent="0.35">
      <c r="A102" s="17"/>
      <c r="B102" s="17"/>
      <c r="C102" s="17"/>
      <c r="D102" s="17"/>
      <c r="E102" s="17"/>
      <c r="F102" s="17"/>
      <c r="G102" s="14" t="str">
        <f>IFERROR(VLOOKUP(F102,PBSListing!A:B,2,FALSE),"")</f>
        <v/>
      </c>
      <c r="H102" s="18"/>
      <c r="I102" s="17"/>
      <c r="J102" s="17"/>
      <c r="K102" s="4">
        <f t="shared" si="1"/>
        <v>0</v>
      </c>
    </row>
  </sheetData>
  <sheetProtection algorithmName="SHA-512" hashValue="LfW2BrLezA/AROTz9U9JBo99x3DarZ4u88ynF0ikQW4vY1V+a7Dll6EnXqAWHWDYruKlQz+npmhE7zmzv9HvOQ==" saltValue="t9QDK90ePax3ZmpBLEdL3w==" spinCount="100000" sheet="1" objects="1" scenarios="1"/>
  <mergeCells count="2">
    <mergeCell ref="F1:J1"/>
    <mergeCell ref="A1:E1"/>
  </mergeCells>
  <conditionalFormatting sqref="I3:I102">
    <cfRule type="duplicateValues" dxfId="3" priority="1"/>
  </conditionalFormatting>
  <dataValidations xWindow="716" yWindow="404" count="9">
    <dataValidation allowBlank="1" showInputMessage="1" showErrorMessage="1" promptTitle="Required Field" prompt="Enter the unique dispensing id from your dispensing system.  This will normally be a 6 digit number." sqref="I3:I102" xr:uid="{4F92332B-8234-4C69-B440-53EEC56B3529}"/>
    <dataValidation type="list" allowBlank="1" showInputMessage="1" showErrorMessage="1" promptTitle="Required Field" prompt="If ‘Yes’, enter each repeat as a separate entry using the same Date of Dispensing and Unique Dispensing ID._x000a_" sqref="J3:J102" xr:uid="{4C0810E2-660D-4D9F-A3DB-3705F27ADEA4}">
      <formula1>INDIRECT("Table2")</formula1>
    </dataValidation>
    <dataValidation allowBlank="1" showInputMessage="1" showErrorMessage="1" promptTitle="Required Field" prompt="Enter the patient's first name." sqref="B3:B102" xr:uid="{CB62008B-A4A5-4456-9584-796B03497438}"/>
    <dataValidation allowBlank="1" showInputMessage="1" showErrorMessage="1" promptTitle="Required Field" prompt="Enter the patient's last name." sqref="C3:C102" xr:uid="{6EFA9A28-416B-471B-8A7F-7BCCA3A31CF6}"/>
    <dataValidation allowBlank="1" showInputMessage="1" showErrorMessage="1" promptTitle="Required Field" prompt="Enter the patient's home postcode." sqref="D3:D102" xr:uid="{A473E9E0-FF20-49C6-93FD-FE910A4B7EDB}"/>
    <dataValidation type="list" allowBlank="1" showInputMessage="1" showErrorMessage="1" promptTitle="Required Field" prompt="Select General or Concessional from the drop-down list." sqref="E3:E102" xr:uid="{3878CE73-EF30-4E06-A2E9-BBE2880E7999}">
      <formula1>INDIRECT("Table1")</formula1>
    </dataValidation>
    <dataValidation allowBlank="1" showInputMessage="1" showErrorMessage="1" promptTitle="Required Field" prompt="Enter the date of dispensing in the format 01 January 2015." sqref="H3:H102" xr:uid="{BAF0846B-6140-4AD9-BB50-54EC2ADBA455}"/>
    <dataValidation allowBlank="1" showInputMessage="1" showErrorMessage="1" promptTitle="Required Field" prompt="Enter a valid 11-digit Medicare or DVA number with no spaces, hyphens or slashes." sqref="A3:A102" xr:uid="{3D8E676C-9E16-48A6-846F-0F46418C9CF5}"/>
    <dataValidation type="list" allowBlank="1" showInputMessage="1" showErrorMessage="1" promptTitle="Required Field" prompt="Select the dispensed PBS Item from the drop-down list." sqref="F3:F102" xr:uid="{58BCAE77-265A-4DC3-BA18-A38742335B1D}">
      <formula1>INDIRECT("Table3[PBS Section 100 Highly Specialised Drugs Program (Community Access) medicines - As at 1 June 2025]")</formula1>
    </dataValidation>
  </dataValidations>
  <pageMargins left="0.7" right="0.7" top="0.75" bottom="0.75" header="0.3" footer="0.3"/>
  <pageSetup paperSiz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A58E5-E1EB-4778-BCDA-5DD3DE736642}">
  <dimension ref="A1:H125"/>
  <sheetViews>
    <sheetView workbookViewId="0">
      <selection activeCell="A2" sqref="A2"/>
    </sheetView>
  </sheetViews>
  <sheetFormatPr defaultColWidth="9.1796875" defaultRowHeight="14.5" zeroHeight="1" x14ac:dyDescent="0.35"/>
  <cols>
    <col min="1" max="1" width="98.26953125" customWidth="1"/>
    <col min="2" max="2" width="11.453125" customWidth="1"/>
    <col min="3" max="4" width="9.1796875" customWidth="1"/>
    <col min="5" max="5" width="9.1796875" hidden="1" customWidth="1"/>
    <col min="6" max="6" width="12.453125" hidden="1" customWidth="1"/>
    <col min="7" max="7" width="9.1796875" hidden="1" customWidth="1"/>
    <col min="8" max="8" width="9" hidden="1" customWidth="1"/>
  </cols>
  <sheetData>
    <row r="1" spans="1:8" x14ac:dyDescent="0.35">
      <c r="A1" s="16" t="s">
        <v>263</v>
      </c>
      <c r="B1" s="1" t="s">
        <v>38</v>
      </c>
      <c r="F1" s="1" t="s">
        <v>39</v>
      </c>
      <c r="G1" s="1"/>
      <c r="H1" s="1" t="s">
        <v>42</v>
      </c>
    </row>
    <row r="2" spans="1:8" x14ac:dyDescent="0.35">
      <c r="A2" t="s">
        <v>0</v>
      </c>
      <c r="B2" t="s">
        <v>1</v>
      </c>
      <c r="F2" t="s">
        <v>40</v>
      </c>
      <c r="H2" t="s">
        <v>43</v>
      </c>
    </row>
    <row r="3" spans="1:8" x14ac:dyDescent="0.35">
      <c r="A3" t="s">
        <v>2</v>
      </c>
      <c r="B3" t="s">
        <v>3</v>
      </c>
      <c r="F3" t="s">
        <v>41</v>
      </c>
      <c r="H3" t="s">
        <v>44</v>
      </c>
    </row>
    <row r="4" spans="1:8" x14ac:dyDescent="0.35">
      <c r="A4" t="s">
        <v>4</v>
      </c>
      <c r="B4" t="s">
        <v>5</v>
      </c>
    </row>
    <row r="5" spans="1:8" x14ac:dyDescent="0.35">
      <c r="A5" t="s">
        <v>6</v>
      </c>
      <c r="B5" t="s">
        <v>7</v>
      </c>
      <c r="E5" t="s">
        <v>186</v>
      </c>
    </row>
    <row r="6" spans="1:8" x14ac:dyDescent="0.35">
      <c r="A6" t="s">
        <v>8</v>
      </c>
      <c r="B6" t="s">
        <v>9</v>
      </c>
      <c r="E6" s="5" t="s">
        <v>185</v>
      </c>
    </row>
    <row r="7" spans="1:8" x14ac:dyDescent="0.35">
      <c r="A7" t="s">
        <v>256</v>
      </c>
      <c r="B7" t="s">
        <v>10</v>
      </c>
    </row>
    <row r="8" spans="1:8" x14ac:dyDescent="0.35">
      <c r="A8" t="s">
        <v>258</v>
      </c>
      <c r="B8" t="s">
        <v>257</v>
      </c>
    </row>
    <row r="9" spans="1:8" x14ac:dyDescent="0.35">
      <c r="A9" t="s">
        <v>187</v>
      </c>
      <c r="B9" t="s">
        <v>188</v>
      </c>
    </row>
    <row r="10" spans="1:8" x14ac:dyDescent="0.35">
      <c r="A10" t="s">
        <v>11</v>
      </c>
      <c r="B10" t="s">
        <v>12</v>
      </c>
    </row>
    <row r="11" spans="1:8" x14ac:dyDescent="0.35">
      <c r="A11" t="s">
        <v>13</v>
      </c>
      <c r="B11" t="s">
        <v>14</v>
      </c>
    </row>
    <row r="12" spans="1:8" x14ac:dyDescent="0.35">
      <c r="A12" t="s">
        <v>15</v>
      </c>
      <c r="B12" t="s">
        <v>16</v>
      </c>
    </row>
    <row r="13" spans="1:8" x14ac:dyDescent="0.35">
      <c r="A13" t="s">
        <v>17</v>
      </c>
      <c r="B13" t="s">
        <v>18</v>
      </c>
    </row>
    <row r="14" spans="1:8" x14ac:dyDescent="0.35">
      <c r="A14" t="s">
        <v>19</v>
      </c>
      <c r="B14" t="s">
        <v>20</v>
      </c>
    </row>
    <row r="15" spans="1:8" x14ac:dyDescent="0.35">
      <c r="A15" t="s">
        <v>250</v>
      </c>
      <c r="B15" t="s">
        <v>252</v>
      </c>
    </row>
    <row r="16" spans="1:8" ht="29" x14ac:dyDescent="0.35">
      <c r="A16" s="3" t="s">
        <v>251</v>
      </c>
      <c r="B16" t="s">
        <v>253</v>
      </c>
    </row>
    <row r="17" spans="1:2" x14ac:dyDescent="0.35">
      <c r="A17" t="s">
        <v>21</v>
      </c>
      <c r="B17" t="s">
        <v>22</v>
      </c>
    </row>
    <row r="18" spans="1:2" x14ac:dyDescent="0.35">
      <c r="A18" t="s">
        <v>23</v>
      </c>
      <c r="B18" t="s">
        <v>24</v>
      </c>
    </row>
    <row r="19" spans="1:2" x14ac:dyDescent="0.35">
      <c r="A19" t="s">
        <v>25</v>
      </c>
      <c r="B19" t="s">
        <v>26</v>
      </c>
    </row>
    <row r="20" spans="1:2" x14ac:dyDescent="0.35">
      <c r="A20" t="s">
        <v>27</v>
      </c>
      <c r="B20" t="s">
        <v>28</v>
      </c>
    </row>
    <row r="21" spans="1:2" x14ac:dyDescent="0.35">
      <c r="A21" t="s">
        <v>29</v>
      </c>
      <c r="B21" t="s">
        <v>30</v>
      </c>
    </row>
    <row r="22" spans="1:2" x14ac:dyDescent="0.35">
      <c r="A22" t="s">
        <v>31</v>
      </c>
      <c r="B22" t="s">
        <v>32</v>
      </c>
    </row>
    <row r="23" spans="1:2" x14ac:dyDescent="0.35">
      <c r="A23" t="s">
        <v>33</v>
      </c>
      <c r="B23" t="s">
        <v>34</v>
      </c>
    </row>
    <row r="24" spans="1:2" x14ac:dyDescent="0.35">
      <c r="A24" t="s">
        <v>254</v>
      </c>
      <c r="B24" t="s">
        <v>255</v>
      </c>
    </row>
    <row r="25" spans="1:2" x14ac:dyDescent="0.35">
      <c r="A25" t="s">
        <v>245</v>
      </c>
      <c r="B25" t="s">
        <v>244</v>
      </c>
    </row>
    <row r="26" spans="1:2" x14ac:dyDescent="0.35">
      <c r="A26" t="s">
        <v>243</v>
      </c>
      <c r="B26" t="s">
        <v>35</v>
      </c>
    </row>
    <row r="27" spans="1:2" x14ac:dyDescent="0.35">
      <c r="A27" t="s">
        <v>36</v>
      </c>
      <c r="B27" t="s">
        <v>37</v>
      </c>
    </row>
    <row r="28" spans="1:2" x14ac:dyDescent="0.35">
      <c r="A28" t="s">
        <v>57</v>
      </c>
      <c r="B28" t="s">
        <v>58</v>
      </c>
    </row>
    <row r="29" spans="1:2" x14ac:dyDescent="0.35">
      <c r="A29" t="s">
        <v>248</v>
      </c>
      <c r="B29" t="s">
        <v>59</v>
      </c>
    </row>
    <row r="30" spans="1:2" x14ac:dyDescent="0.35">
      <c r="A30" t="s">
        <v>247</v>
      </c>
      <c r="B30" t="s">
        <v>246</v>
      </c>
    </row>
    <row r="31" spans="1:2" x14ac:dyDescent="0.35">
      <c r="A31" t="s">
        <v>189</v>
      </c>
      <c r="B31" t="s">
        <v>190</v>
      </c>
    </row>
    <row r="32" spans="1:2" x14ac:dyDescent="0.35">
      <c r="A32" t="s">
        <v>191</v>
      </c>
      <c r="B32" t="s">
        <v>192</v>
      </c>
    </row>
    <row r="33" spans="1:2" x14ac:dyDescent="0.35">
      <c r="A33" t="s">
        <v>193</v>
      </c>
      <c r="B33" t="s">
        <v>194</v>
      </c>
    </row>
    <row r="34" spans="1:2" x14ac:dyDescent="0.35">
      <c r="A34" t="s">
        <v>195</v>
      </c>
      <c r="B34" t="s">
        <v>196</v>
      </c>
    </row>
    <row r="35" spans="1:2" x14ac:dyDescent="0.35">
      <c r="A35" t="s">
        <v>60</v>
      </c>
      <c r="B35" t="s">
        <v>61</v>
      </c>
    </row>
    <row r="36" spans="1:2" x14ac:dyDescent="0.35">
      <c r="A36" t="s">
        <v>62</v>
      </c>
      <c r="B36" t="s">
        <v>63</v>
      </c>
    </row>
    <row r="37" spans="1:2" x14ac:dyDescent="0.35">
      <c r="A37" t="s">
        <v>64</v>
      </c>
      <c r="B37" t="s">
        <v>65</v>
      </c>
    </row>
    <row r="38" spans="1:2" x14ac:dyDescent="0.35">
      <c r="A38" t="s">
        <v>66</v>
      </c>
      <c r="B38" t="s">
        <v>67</v>
      </c>
    </row>
    <row r="39" spans="1:2" x14ac:dyDescent="0.35">
      <c r="A39" t="s">
        <v>262</v>
      </c>
      <c r="B39" t="s">
        <v>264</v>
      </c>
    </row>
    <row r="40" spans="1:2" x14ac:dyDescent="0.35">
      <c r="A40" t="s">
        <v>68</v>
      </c>
      <c r="B40" t="s">
        <v>69</v>
      </c>
    </row>
    <row r="41" spans="1:2" x14ac:dyDescent="0.35">
      <c r="A41" t="s">
        <v>70</v>
      </c>
      <c r="B41" t="s">
        <v>71</v>
      </c>
    </row>
    <row r="42" spans="1:2" x14ac:dyDescent="0.35">
      <c r="A42" t="s">
        <v>72</v>
      </c>
      <c r="B42" t="s">
        <v>73</v>
      </c>
    </row>
    <row r="43" spans="1:2" x14ac:dyDescent="0.35">
      <c r="A43" t="s">
        <v>74</v>
      </c>
      <c r="B43" t="s">
        <v>75</v>
      </c>
    </row>
    <row r="44" spans="1:2" x14ac:dyDescent="0.35">
      <c r="A44" t="s">
        <v>76</v>
      </c>
      <c r="B44" t="s">
        <v>77</v>
      </c>
    </row>
    <row r="45" spans="1:2" x14ac:dyDescent="0.35">
      <c r="A45" t="s">
        <v>78</v>
      </c>
      <c r="B45" t="s">
        <v>79</v>
      </c>
    </row>
    <row r="46" spans="1:2" x14ac:dyDescent="0.35">
      <c r="A46" t="s">
        <v>197</v>
      </c>
      <c r="B46" t="s">
        <v>198</v>
      </c>
    </row>
    <row r="47" spans="1:2" x14ac:dyDescent="0.35">
      <c r="A47" t="s">
        <v>80</v>
      </c>
      <c r="B47" t="s">
        <v>81</v>
      </c>
    </row>
    <row r="48" spans="1:2" x14ac:dyDescent="0.35">
      <c r="A48" t="s">
        <v>82</v>
      </c>
      <c r="B48" t="s">
        <v>83</v>
      </c>
    </row>
    <row r="49" spans="1:2" x14ac:dyDescent="0.35">
      <c r="A49" t="s">
        <v>84</v>
      </c>
      <c r="B49" t="s">
        <v>85</v>
      </c>
    </row>
    <row r="50" spans="1:2" x14ac:dyDescent="0.35">
      <c r="A50" t="s">
        <v>86</v>
      </c>
      <c r="B50" t="s">
        <v>87</v>
      </c>
    </row>
    <row r="51" spans="1:2" x14ac:dyDescent="0.35">
      <c r="A51" t="s">
        <v>88</v>
      </c>
      <c r="B51" t="s">
        <v>89</v>
      </c>
    </row>
    <row r="52" spans="1:2" x14ac:dyDescent="0.35">
      <c r="A52" t="s">
        <v>199</v>
      </c>
      <c r="B52" t="s">
        <v>200</v>
      </c>
    </row>
    <row r="53" spans="1:2" x14ac:dyDescent="0.35">
      <c r="A53" t="s">
        <v>90</v>
      </c>
      <c r="B53" t="s">
        <v>91</v>
      </c>
    </row>
    <row r="54" spans="1:2" x14ac:dyDescent="0.35">
      <c r="A54" t="s">
        <v>201</v>
      </c>
      <c r="B54" t="s">
        <v>202</v>
      </c>
    </row>
    <row r="55" spans="1:2" x14ac:dyDescent="0.35">
      <c r="A55" t="s">
        <v>92</v>
      </c>
      <c r="B55" t="s">
        <v>93</v>
      </c>
    </row>
    <row r="56" spans="1:2" x14ac:dyDescent="0.35">
      <c r="A56" t="s">
        <v>203</v>
      </c>
      <c r="B56" t="s">
        <v>204</v>
      </c>
    </row>
    <row r="57" spans="1:2" x14ac:dyDescent="0.35">
      <c r="A57" t="s">
        <v>205</v>
      </c>
      <c r="B57" t="s">
        <v>206</v>
      </c>
    </row>
    <row r="58" spans="1:2" x14ac:dyDescent="0.35">
      <c r="A58" t="s">
        <v>94</v>
      </c>
      <c r="B58" t="s">
        <v>95</v>
      </c>
    </row>
    <row r="59" spans="1:2" x14ac:dyDescent="0.35">
      <c r="A59" t="s">
        <v>207</v>
      </c>
      <c r="B59" t="s">
        <v>208</v>
      </c>
    </row>
    <row r="60" spans="1:2" x14ac:dyDescent="0.35">
      <c r="A60" t="s">
        <v>209</v>
      </c>
      <c r="B60" t="s">
        <v>210</v>
      </c>
    </row>
    <row r="61" spans="1:2" x14ac:dyDescent="0.35">
      <c r="A61" t="s">
        <v>211</v>
      </c>
      <c r="B61" t="s">
        <v>212</v>
      </c>
    </row>
    <row r="62" spans="1:2" x14ac:dyDescent="0.35">
      <c r="A62" t="s">
        <v>213</v>
      </c>
      <c r="B62" t="s">
        <v>214</v>
      </c>
    </row>
    <row r="63" spans="1:2" x14ac:dyDescent="0.35">
      <c r="A63" t="s">
        <v>215</v>
      </c>
      <c r="B63" t="s">
        <v>216</v>
      </c>
    </row>
    <row r="64" spans="1:2" x14ac:dyDescent="0.35">
      <c r="A64" t="s">
        <v>217</v>
      </c>
      <c r="B64" t="s">
        <v>218</v>
      </c>
    </row>
    <row r="65" spans="1:2" x14ac:dyDescent="0.35">
      <c r="A65" t="s">
        <v>96</v>
      </c>
      <c r="B65" t="s">
        <v>97</v>
      </c>
    </row>
    <row r="66" spans="1:2" x14ac:dyDescent="0.35">
      <c r="A66" t="s">
        <v>98</v>
      </c>
      <c r="B66" t="s">
        <v>99</v>
      </c>
    </row>
    <row r="67" spans="1:2" x14ac:dyDescent="0.35">
      <c r="A67" t="s">
        <v>100</v>
      </c>
      <c r="B67" t="s">
        <v>101</v>
      </c>
    </row>
    <row r="68" spans="1:2" x14ac:dyDescent="0.35">
      <c r="A68" t="s">
        <v>102</v>
      </c>
      <c r="B68" t="s">
        <v>103</v>
      </c>
    </row>
    <row r="69" spans="1:2" x14ac:dyDescent="0.35">
      <c r="A69" t="s">
        <v>104</v>
      </c>
      <c r="B69" t="s">
        <v>105</v>
      </c>
    </row>
    <row r="70" spans="1:2" x14ac:dyDescent="0.35">
      <c r="A70" t="s">
        <v>219</v>
      </c>
      <c r="B70" t="s">
        <v>220</v>
      </c>
    </row>
    <row r="71" spans="1:2" x14ac:dyDescent="0.35">
      <c r="A71" t="s">
        <v>106</v>
      </c>
      <c r="B71" t="s">
        <v>107</v>
      </c>
    </row>
    <row r="72" spans="1:2" x14ac:dyDescent="0.35">
      <c r="A72" t="s">
        <v>108</v>
      </c>
      <c r="B72" t="s">
        <v>109</v>
      </c>
    </row>
    <row r="73" spans="1:2" x14ac:dyDescent="0.35">
      <c r="A73" t="s">
        <v>110</v>
      </c>
      <c r="B73" t="s">
        <v>111</v>
      </c>
    </row>
    <row r="74" spans="1:2" x14ac:dyDescent="0.35">
      <c r="A74" t="s">
        <v>112</v>
      </c>
      <c r="B74" t="s">
        <v>113</v>
      </c>
    </row>
    <row r="75" spans="1:2" x14ac:dyDescent="0.35">
      <c r="A75" t="s">
        <v>114</v>
      </c>
      <c r="B75" t="s">
        <v>115</v>
      </c>
    </row>
    <row r="76" spans="1:2" x14ac:dyDescent="0.35">
      <c r="A76" t="s">
        <v>116</v>
      </c>
      <c r="B76" t="s">
        <v>117</v>
      </c>
    </row>
    <row r="77" spans="1:2" x14ac:dyDescent="0.35">
      <c r="A77" t="s">
        <v>221</v>
      </c>
      <c r="B77" t="s">
        <v>118</v>
      </c>
    </row>
    <row r="78" spans="1:2" x14ac:dyDescent="0.35">
      <c r="A78" t="s">
        <v>119</v>
      </c>
      <c r="B78" t="s">
        <v>120</v>
      </c>
    </row>
    <row r="79" spans="1:2" x14ac:dyDescent="0.35">
      <c r="A79" t="s">
        <v>121</v>
      </c>
      <c r="B79" t="s">
        <v>122</v>
      </c>
    </row>
    <row r="80" spans="1:2" x14ac:dyDescent="0.35">
      <c r="A80" t="s">
        <v>123</v>
      </c>
      <c r="B80" t="s">
        <v>124</v>
      </c>
    </row>
    <row r="81" spans="1:2" x14ac:dyDescent="0.35">
      <c r="A81" t="s">
        <v>125</v>
      </c>
      <c r="B81" t="s">
        <v>126</v>
      </c>
    </row>
    <row r="82" spans="1:2" x14ac:dyDescent="0.35">
      <c r="A82" t="s">
        <v>127</v>
      </c>
      <c r="B82" t="s">
        <v>128</v>
      </c>
    </row>
    <row r="83" spans="1:2" x14ac:dyDescent="0.35">
      <c r="A83" t="s">
        <v>129</v>
      </c>
      <c r="B83" t="s">
        <v>130</v>
      </c>
    </row>
    <row r="84" spans="1:2" x14ac:dyDescent="0.35">
      <c r="A84" t="s">
        <v>131</v>
      </c>
      <c r="B84" t="s">
        <v>132</v>
      </c>
    </row>
    <row r="85" spans="1:2" x14ac:dyDescent="0.35">
      <c r="A85" t="s">
        <v>133</v>
      </c>
      <c r="B85" t="s">
        <v>134</v>
      </c>
    </row>
    <row r="86" spans="1:2" x14ac:dyDescent="0.35">
      <c r="A86" t="s">
        <v>135</v>
      </c>
      <c r="B86" t="s">
        <v>136</v>
      </c>
    </row>
    <row r="87" spans="1:2" x14ac:dyDescent="0.35">
      <c r="A87" t="s">
        <v>222</v>
      </c>
      <c r="B87" t="s">
        <v>223</v>
      </c>
    </row>
    <row r="88" spans="1:2" x14ac:dyDescent="0.35">
      <c r="A88" t="s">
        <v>224</v>
      </c>
      <c r="B88" t="s">
        <v>225</v>
      </c>
    </row>
    <row r="89" spans="1:2" x14ac:dyDescent="0.35">
      <c r="A89" t="s">
        <v>137</v>
      </c>
      <c r="B89" t="s">
        <v>138</v>
      </c>
    </row>
    <row r="90" spans="1:2" x14ac:dyDescent="0.35">
      <c r="A90" t="s">
        <v>139</v>
      </c>
      <c r="B90" t="s">
        <v>140</v>
      </c>
    </row>
    <row r="91" spans="1:2" x14ac:dyDescent="0.35">
      <c r="A91" t="s">
        <v>141</v>
      </c>
      <c r="B91" t="s">
        <v>142</v>
      </c>
    </row>
    <row r="92" spans="1:2" x14ac:dyDescent="0.35">
      <c r="A92" t="s">
        <v>143</v>
      </c>
      <c r="B92" t="s">
        <v>144</v>
      </c>
    </row>
    <row r="93" spans="1:2" x14ac:dyDescent="0.35">
      <c r="A93" t="s">
        <v>145</v>
      </c>
      <c r="B93" t="s">
        <v>146</v>
      </c>
    </row>
    <row r="94" spans="1:2" x14ac:dyDescent="0.35">
      <c r="A94" t="s">
        <v>147</v>
      </c>
      <c r="B94" t="s">
        <v>148</v>
      </c>
    </row>
    <row r="95" spans="1:2" x14ac:dyDescent="0.35">
      <c r="A95" t="s">
        <v>226</v>
      </c>
      <c r="B95" t="s">
        <v>227</v>
      </c>
    </row>
    <row r="96" spans="1:2" x14ac:dyDescent="0.35">
      <c r="A96" t="s">
        <v>149</v>
      </c>
      <c r="B96" t="s">
        <v>150</v>
      </c>
    </row>
    <row r="97" spans="1:2" x14ac:dyDescent="0.35">
      <c r="A97" t="s">
        <v>228</v>
      </c>
      <c r="B97" t="s">
        <v>229</v>
      </c>
    </row>
    <row r="98" spans="1:2" x14ac:dyDescent="0.35">
      <c r="A98" t="s">
        <v>230</v>
      </c>
      <c r="B98" t="s">
        <v>231</v>
      </c>
    </row>
    <row r="99" spans="1:2" x14ac:dyDescent="0.35">
      <c r="A99" t="s">
        <v>232</v>
      </c>
      <c r="B99" t="s">
        <v>233</v>
      </c>
    </row>
    <row r="100" spans="1:2" x14ac:dyDescent="0.35">
      <c r="A100" t="s">
        <v>234</v>
      </c>
      <c r="B100" t="s">
        <v>235</v>
      </c>
    </row>
    <row r="101" spans="1:2" x14ac:dyDescent="0.35">
      <c r="A101" t="s">
        <v>236</v>
      </c>
      <c r="B101" t="s">
        <v>151</v>
      </c>
    </row>
    <row r="102" spans="1:2" x14ac:dyDescent="0.35">
      <c r="A102" t="s">
        <v>152</v>
      </c>
      <c r="B102" t="s">
        <v>153</v>
      </c>
    </row>
    <row r="103" spans="1:2" x14ac:dyDescent="0.35">
      <c r="A103" t="s">
        <v>237</v>
      </c>
      <c r="B103" t="s">
        <v>238</v>
      </c>
    </row>
    <row r="104" spans="1:2" x14ac:dyDescent="0.35">
      <c r="A104" t="s">
        <v>239</v>
      </c>
      <c r="B104" t="s">
        <v>240</v>
      </c>
    </row>
    <row r="105" spans="1:2" x14ac:dyDescent="0.35">
      <c r="A105" t="s">
        <v>261</v>
      </c>
      <c r="B105" t="s">
        <v>154</v>
      </c>
    </row>
    <row r="106" spans="1:2" x14ac:dyDescent="0.35">
      <c r="A106" t="s">
        <v>259</v>
      </c>
      <c r="B106" t="s">
        <v>260</v>
      </c>
    </row>
    <row r="107" spans="1:2" x14ac:dyDescent="0.35">
      <c r="A107" t="s">
        <v>155</v>
      </c>
      <c r="B107" t="s">
        <v>156</v>
      </c>
    </row>
    <row r="108" spans="1:2" x14ac:dyDescent="0.35">
      <c r="A108" t="s">
        <v>157</v>
      </c>
      <c r="B108" t="s">
        <v>158</v>
      </c>
    </row>
    <row r="109" spans="1:2" x14ac:dyDescent="0.35">
      <c r="A109" t="s">
        <v>159</v>
      </c>
      <c r="B109" t="s">
        <v>160</v>
      </c>
    </row>
    <row r="110" spans="1:2" x14ac:dyDescent="0.35">
      <c r="A110" t="s">
        <v>161</v>
      </c>
      <c r="B110" t="s">
        <v>162</v>
      </c>
    </row>
    <row r="111" spans="1:2" x14ac:dyDescent="0.35">
      <c r="A111" t="s">
        <v>163</v>
      </c>
      <c r="B111" t="s">
        <v>164</v>
      </c>
    </row>
    <row r="112" spans="1:2" x14ac:dyDescent="0.35">
      <c r="A112" t="s">
        <v>165</v>
      </c>
      <c r="B112" t="s">
        <v>166</v>
      </c>
    </row>
    <row r="113" spans="1:2" x14ac:dyDescent="0.35">
      <c r="A113" t="s">
        <v>167</v>
      </c>
      <c r="B113" t="s">
        <v>168</v>
      </c>
    </row>
    <row r="114" spans="1:2" x14ac:dyDescent="0.35">
      <c r="A114" t="s">
        <v>169</v>
      </c>
      <c r="B114" t="s">
        <v>170</v>
      </c>
    </row>
    <row r="115" spans="1:2" x14ac:dyDescent="0.35">
      <c r="A115" t="s">
        <v>171</v>
      </c>
      <c r="B115" t="s">
        <v>172</v>
      </c>
    </row>
    <row r="116" spans="1:2" x14ac:dyDescent="0.35">
      <c r="A116" s="3" t="s">
        <v>241</v>
      </c>
      <c r="B116" t="s">
        <v>242</v>
      </c>
    </row>
    <row r="117" spans="1:2" x14ac:dyDescent="0.35">
      <c r="A117" t="s">
        <v>173</v>
      </c>
      <c r="B117" t="s">
        <v>174</v>
      </c>
    </row>
    <row r="118" spans="1:2" x14ac:dyDescent="0.35">
      <c r="A118" t="s">
        <v>175</v>
      </c>
      <c r="B118" t="s">
        <v>176</v>
      </c>
    </row>
    <row r="119" spans="1:2" x14ac:dyDescent="0.35">
      <c r="A119" t="s">
        <v>177</v>
      </c>
      <c r="B119" t="s">
        <v>178</v>
      </c>
    </row>
    <row r="120" spans="1:2" x14ac:dyDescent="0.35">
      <c r="A120" t="s">
        <v>179</v>
      </c>
      <c r="B120" t="s">
        <v>180</v>
      </c>
    </row>
    <row r="121" spans="1:2" x14ac:dyDescent="0.35">
      <c r="A121" t="s">
        <v>181</v>
      </c>
      <c r="B121" t="s">
        <v>182</v>
      </c>
    </row>
    <row r="122" spans="1:2" x14ac:dyDescent="0.35">
      <c r="A122" t="s">
        <v>183</v>
      </c>
      <c r="B122" t="s">
        <v>184</v>
      </c>
    </row>
    <row r="123" spans="1:2" x14ac:dyDescent="0.35"/>
    <row r="124" spans="1:2" x14ac:dyDescent="0.35"/>
    <row r="125" spans="1:2" x14ac:dyDescent="0.35"/>
  </sheetData>
  <sheetProtection algorithmName="SHA-512" hashValue="Y7BqB8vS1jkFD1ny2yyMLAWZyvT6Qz4dZGGiHobOzx3FZ+toLbeHHQR34u3rvOV1i84/p/4/wh05vijMxMruiA==" saltValue="lvHy3FY0lmiyqoMsCJRC9A==" spinCount="100000" sheet="1" objects="1" scenarios="1"/>
  <conditionalFormatting sqref="A26">
    <cfRule type="duplicateValues" dxfId="2" priority="2"/>
  </conditionalFormatting>
  <conditionalFormatting sqref="A27:A29 A31:A122 A2:A24">
    <cfRule type="duplicateValues" dxfId="1" priority="9"/>
  </conditionalFormatting>
  <conditionalFormatting sqref="A30">
    <cfRule type="duplicateValues" dxfId="0" priority="1"/>
  </conditionalFormatting>
  <hyperlinks>
    <hyperlink ref="E6" r:id="rId1" xr:uid="{ADAADAB5-7BD5-4C54-8737-D075EE90F838}"/>
    <hyperlink ref="A1" r:id="rId2" display="PBS Section 100 Highly Specialised Drugs Program (Community Access) medicines - As at 18 May 2020" xr:uid="{C04B275C-C8B4-4324-B5AA-96DCE6BD0DDE}"/>
  </hyperlinks>
  <pageMargins left="0.7" right="0.7" top="0.75" bottom="0.75" header="0.3" footer="0.3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Claim-Item-S100</vt:lpstr>
      <vt:lpstr>PBSListing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Dawson</dc:creator>
  <cp:lastModifiedBy>Mutsumi Yamazaki</cp:lastModifiedBy>
  <dcterms:created xsi:type="dcterms:W3CDTF">2015-06-05T18:17:20Z</dcterms:created>
  <dcterms:modified xsi:type="dcterms:W3CDTF">2025-06-08T11:34:21Z</dcterms:modified>
</cp:coreProperties>
</file>